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esktop\MAJA\REBALANS\"/>
    </mc:Choice>
  </mc:AlternateContent>
  <bookViews>
    <workbookView xWindow="0" yWindow="0" windowWidth="7470" windowHeight="2100"/>
  </bookViews>
  <sheets>
    <sheet name="PRIHODI" sheetId="2" r:id="rId1"/>
    <sheet name="RASHOD.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22" i="2" l="1"/>
  <c r="E29" i="2" l="1"/>
  <c r="E58" i="1"/>
  <c r="E57" i="1"/>
  <c r="E68" i="1"/>
  <c r="E66" i="1" s="1"/>
  <c r="E157" i="1"/>
  <c r="F111" i="1" l="1"/>
  <c r="F157" i="1"/>
  <c r="F158" i="1"/>
  <c r="F43" i="1"/>
  <c r="E88" i="1"/>
  <c r="E48" i="2" l="1"/>
  <c r="F48" i="2" s="1"/>
  <c r="F47" i="2" s="1"/>
  <c r="F46" i="2" s="1"/>
  <c r="F45" i="2"/>
  <c r="F44" i="2"/>
  <c r="F43" i="2" s="1"/>
  <c r="F42" i="2" s="1"/>
  <c r="F41" i="2" s="1"/>
  <c r="E43" i="2"/>
  <c r="E42" i="2" s="1"/>
  <c r="E41" i="2" s="1"/>
  <c r="F37" i="2"/>
  <c r="F36" i="2" s="1"/>
  <c r="E37" i="2"/>
  <c r="E36" i="2" s="1"/>
  <c r="E10" i="2" s="1"/>
  <c r="F34" i="2"/>
  <c r="F33" i="2"/>
  <c r="F32" i="2"/>
  <c r="F31" i="2"/>
  <c r="F30" i="2"/>
  <c r="E28" i="2"/>
  <c r="E27" i="2" s="1"/>
  <c r="F26" i="2"/>
  <c r="F25" i="2"/>
  <c r="F24" i="2"/>
  <c r="F23" i="2"/>
  <c r="E21" i="2"/>
  <c r="E20" i="2" s="1"/>
  <c r="F19" i="2"/>
  <c r="E18" i="2"/>
  <c r="F18" i="2" s="1"/>
  <c r="F17" i="2" s="1"/>
  <c r="F16" i="2" s="1"/>
  <c r="F12" i="2"/>
  <c r="F11" i="2" s="1"/>
  <c r="E12" i="2"/>
  <c r="E11" i="2" s="1"/>
  <c r="F197" i="1"/>
  <c r="F196" i="1"/>
  <c r="F195" i="1"/>
  <c r="F194" i="1" s="1"/>
  <c r="F193" i="1" s="1"/>
  <c r="E194" i="1"/>
  <c r="E193" i="1" s="1"/>
  <c r="F192" i="1"/>
  <c r="F191" i="1"/>
  <c r="F190" i="1"/>
  <c r="F189" i="1" s="1"/>
  <c r="E189" i="1"/>
  <c r="E188" i="1"/>
  <c r="F185" i="1"/>
  <c r="F184" i="1" s="1"/>
  <c r="E184" i="1"/>
  <c r="E183" i="1" s="1"/>
  <c r="E182" i="1" s="1"/>
  <c r="E181" i="1" s="1"/>
  <c r="F179" i="1"/>
  <c r="F178" i="1"/>
  <c r="F177" i="1" s="1"/>
  <c r="F176" i="1" s="1"/>
  <c r="F175" i="1" s="1"/>
  <c r="E178" i="1"/>
  <c r="E177" i="1" s="1"/>
  <c r="E176" i="1" s="1"/>
  <c r="E175" i="1" s="1"/>
  <c r="F171" i="1"/>
  <c r="F170" i="1" s="1"/>
  <c r="F169" i="1" s="1"/>
  <c r="F168" i="1" s="1"/>
  <c r="F167" i="1" s="1"/>
  <c r="F166" i="1" s="1"/>
  <c r="F165" i="1" s="1"/>
  <c r="F164" i="1" s="1"/>
  <c r="E170" i="1"/>
  <c r="E169" i="1" s="1"/>
  <c r="E168" i="1" s="1"/>
  <c r="E167" i="1" s="1"/>
  <c r="E166" i="1" s="1"/>
  <c r="E165" i="1" s="1"/>
  <c r="E164" i="1" s="1"/>
  <c r="F163" i="1"/>
  <c r="F162" i="1"/>
  <c r="F161" i="1" s="1"/>
  <c r="F160" i="1" s="1"/>
  <c r="E161" i="1"/>
  <c r="E160" i="1" s="1"/>
  <c r="F159" i="1"/>
  <c r="F156" i="1"/>
  <c r="E156" i="1"/>
  <c r="F155" i="1"/>
  <c r="F154" i="1"/>
  <c r="F153" i="1" s="1"/>
  <c r="E154" i="1"/>
  <c r="E153" i="1"/>
  <c r="F152" i="1"/>
  <c r="F151" i="1"/>
  <c r="F150" i="1"/>
  <c r="F149" i="1"/>
  <c r="F148" i="1"/>
  <c r="F147" i="1"/>
  <c r="F146" i="1"/>
  <c r="F145" i="1"/>
  <c r="F144" i="1"/>
  <c r="E143" i="1"/>
  <c r="E142" i="1"/>
  <c r="F141" i="1"/>
  <c r="F140" i="1" s="1"/>
  <c r="F139" i="1" s="1"/>
  <c r="E140" i="1"/>
  <c r="E139" i="1" s="1"/>
  <c r="F138" i="1"/>
  <c r="F137" i="1"/>
  <c r="F136" i="1"/>
  <c r="F135" i="1"/>
  <c r="F134" i="1"/>
  <c r="F133" i="1"/>
  <c r="F132" i="1"/>
  <c r="F131" i="1" s="1"/>
  <c r="F130" i="1" s="1"/>
  <c r="E131" i="1"/>
  <c r="E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D88" i="1"/>
  <c r="E87" i="1"/>
  <c r="F87" i="1" s="1"/>
  <c r="F84" i="1"/>
  <c r="F83" i="1"/>
  <c r="F82" i="1" s="1"/>
  <c r="F81" i="1"/>
  <c r="F80" i="1"/>
  <c r="F79" i="1"/>
  <c r="F78" i="1"/>
  <c r="F77" i="1"/>
  <c r="F76" i="1"/>
  <c r="E75" i="1"/>
  <c r="E74" i="1"/>
  <c r="F73" i="1"/>
  <c r="F68" i="1" s="1"/>
  <c r="F72" i="1"/>
  <c r="F71" i="1"/>
  <c r="F70" i="1"/>
  <c r="F69" i="1"/>
  <c r="E67" i="1"/>
  <c r="F61" i="1"/>
  <c r="F60" i="1"/>
  <c r="F59" i="1"/>
  <c r="E56" i="1"/>
  <c r="E55" i="1" s="1"/>
  <c r="E54" i="1" s="1"/>
  <c r="E53" i="1" s="1"/>
  <c r="E52" i="1" s="1"/>
  <c r="F51" i="1"/>
  <c r="F50" i="1" s="1"/>
  <c r="F49" i="1" s="1"/>
  <c r="F48" i="1" s="1"/>
  <c r="E50" i="1"/>
  <c r="E49" i="1" s="1"/>
  <c r="F46" i="1"/>
  <c r="F42" i="1" s="1"/>
  <c r="F45" i="1"/>
  <c r="F44" i="1"/>
  <c r="E42" i="1"/>
  <c r="F41" i="1"/>
  <c r="F40" i="1"/>
  <c r="F39" i="1"/>
  <c r="F38" i="1"/>
  <c r="E37" i="1"/>
  <c r="F34" i="1"/>
  <c r="E33" i="1"/>
  <c r="E32" i="1" s="1"/>
  <c r="F31" i="1"/>
  <c r="F30" i="1"/>
  <c r="F29" i="1"/>
  <c r="F28" i="1"/>
  <c r="F27" i="1"/>
  <c r="F26" i="1"/>
  <c r="F25" i="1"/>
  <c r="F24" i="1" s="1"/>
  <c r="E25" i="1"/>
  <c r="E24" i="1"/>
  <c r="F23" i="1"/>
  <c r="F22" i="1"/>
  <c r="F21" i="1"/>
  <c r="E20" i="1"/>
  <c r="F18" i="1"/>
  <c r="E17" i="1"/>
  <c r="E15" i="1" s="1"/>
  <c r="E16" i="1"/>
  <c r="F16" i="1" s="1"/>
  <c r="F17" i="1" l="1"/>
  <c r="E48" i="1"/>
  <c r="E14" i="1"/>
  <c r="E10" i="1" s="1"/>
  <c r="F37" i="1"/>
  <c r="F36" i="1" s="1"/>
  <c r="F35" i="1" s="1"/>
  <c r="E36" i="1"/>
  <c r="E35" i="1" s="1"/>
  <c r="E86" i="1"/>
  <c r="E85" i="1" s="1"/>
  <c r="E84" i="1" s="1"/>
  <c r="E83" i="1" s="1"/>
  <c r="E82" i="1" s="1"/>
  <c r="E65" i="1"/>
  <c r="E64" i="1" s="1"/>
  <c r="E63" i="1" s="1"/>
  <c r="E62" i="1" s="1"/>
  <c r="F58" i="1"/>
  <c r="F57" i="1" s="1"/>
  <c r="F56" i="1" s="1"/>
  <c r="F55" i="1" s="1"/>
  <c r="F54" i="1" s="1"/>
  <c r="F53" i="1" s="1"/>
  <c r="F52" i="1" s="1"/>
  <c r="F88" i="1"/>
  <c r="F75" i="1"/>
  <c r="F74" i="1" s="1"/>
  <c r="F143" i="1"/>
  <c r="F142" i="1" s="1"/>
  <c r="F29" i="2"/>
  <c r="F28" i="2" s="1"/>
  <c r="F27" i="2" s="1"/>
  <c r="E17" i="2"/>
  <c r="E16" i="2" s="1"/>
  <c r="E47" i="2"/>
  <c r="E46" i="2" s="1"/>
  <c r="F22" i="2"/>
  <c r="F21" i="2" s="1"/>
  <c r="F20" i="2" s="1"/>
  <c r="F10" i="2" s="1"/>
  <c r="F67" i="1"/>
  <c r="F66" i="1"/>
  <c r="F65" i="1" s="1"/>
  <c r="F64" i="1" s="1"/>
  <c r="F63" i="1" s="1"/>
  <c r="F62" i="1" s="1"/>
  <c r="F187" i="1"/>
  <c r="F186" i="1" s="1"/>
  <c r="F188" i="1"/>
  <c r="F183" i="1"/>
  <c r="F182" i="1" s="1"/>
  <c r="F181" i="1" s="1"/>
  <c r="F174" i="1"/>
  <c r="F173" i="1" s="1"/>
  <c r="F172" i="1" s="1"/>
  <c r="F20" i="1"/>
  <c r="E19" i="1"/>
  <c r="F33" i="1"/>
  <c r="F32" i="1" s="1"/>
  <c r="E187" i="1"/>
  <c r="E13" i="1" l="1"/>
  <c r="E12" i="1" s="1"/>
  <c r="E11" i="1" s="1"/>
  <c r="F86" i="1"/>
  <c r="E186" i="1"/>
  <c r="E174" i="1"/>
  <c r="E173" i="1" s="1"/>
  <c r="F15" i="1"/>
  <c r="F14" i="1" s="1"/>
  <c r="F19" i="1"/>
  <c r="F13" i="1" l="1"/>
  <c r="F12" i="1" s="1"/>
  <c r="F11" i="1" s="1"/>
  <c r="F10" i="1"/>
  <c r="E172" i="1"/>
</calcChain>
</file>

<file path=xl/sharedStrings.xml><?xml version="1.0" encoding="utf-8"?>
<sst xmlns="http://schemas.openxmlformats.org/spreadsheetml/2006/main" count="726" uniqueCount="397">
  <si>
    <t>33000, VIROVITICA</t>
  </si>
  <si>
    <t>OIB:51899360471</t>
  </si>
  <si>
    <t>Plan proračuna 2023. - Rebalans II.</t>
  </si>
  <si>
    <t>POZICIJA</t>
  </si>
  <si>
    <t>BROJ KONTA</t>
  </si>
  <si>
    <t>VRSTA RASHODA / IZDATAKA</t>
  </si>
  <si>
    <t>PLANIRANO</t>
  </si>
  <si>
    <t/>
  </si>
  <si>
    <t>SVEUKUPNO RASHODI / IZDACI</t>
  </si>
  <si>
    <t xml:space="preserve">Izvor </t>
  </si>
  <si>
    <t>1.</t>
  </si>
  <si>
    <t>OPĆI PRIHODI I PRIMICI</t>
  </si>
  <si>
    <t>Razdjel</t>
  </si>
  <si>
    <t>008</t>
  </si>
  <si>
    <t>UPRAVNI ODJEL ZA DRUŠTVENE DJELATNOSTI</t>
  </si>
  <si>
    <t>Glava</t>
  </si>
  <si>
    <t>00803</t>
  </si>
  <si>
    <t>OSNOVNE ŠKOLE</t>
  </si>
  <si>
    <t>Glavni program</t>
  </si>
  <si>
    <t>A08</t>
  </si>
  <si>
    <t>DRUŠTVENE DJELATNOSTI</t>
  </si>
  <si>
    <t>Program</t>
  </si>
  <si>
    <t>1007</t>
  </si>
  <si>
    <t>OSNOVNO ŠKOLSTVO</t>
  </si>
  <si>
    <t>Aktivnost</t>
  </si>
  <si>
    <t>A100001</t>
  </si>
  <si>
    <t>MATERIJALNI I FINANCIJSKI RASHODI DO MINIMALNOG STANDARDA</t>
  </si>
  <si>
    <t xml:space="preserve">Korisnik </t>
  </si>
  <si>
    <t>K00047</t>
  </si>
  <si>
    <t>OSNOVNA ŠKOLA "IVANA BRLIĆ MAŽURANIĆ"</t>
  </si>
  <si>
    <t>R1198</t>
  </si>
  <si>
    <t>32319</t>
  </si>
  <si>
    <t>Prijevoz učenika</t>
  </si>
  <si>
    <t>A100002</t>
  </si>
  <si>
    <t>MATERIJALNI I FINANCIJSKI RASHODI IZNAD MINIMALNOG STANDARDA</t>
  </si>
  <si>
    <t>R4351</t>
  </si>
  <si>
    <t>32372</t>
  </si>
  <si>
    <t>Ugovori o djelu e-škola</t>
  </si>
  <si>
    <t>R3763</t>
  </si>
  <si>
    <t>34233</t>
  </si>
  <si>
    <t>Kamate za primljeni dugoročni kredit</t>
  </si>
  <si>
    <t>R3762</t>
  </si>
  <si>
    <t>54432</t>
  </si>
  <si>
    <t>Otplata glavnice primljenih kredita - dugoročni</t>
  </si>
  <si>
    <t>A100004</t>
  </si>
  <si>
    <t>PRODUŽENI BORAVAK</t>
  </si>
  <si>
    <t>R3245</t>
  </si>
  <si>
    <t>31111</t>
  </si>
  <si>
    <t>Plaće-Grad</t>
  </si>
  <si>
    <t>R3968</t>
  </si>
  <si>
    <t>31212</t>
  </si>
  <si>
    <t>Božićnica-Grad</t>
  </si>
  <si>
    <t>R3247</t>
  </si>
  <si>
    <t>31321</t>
  </si>
  <si>
    <t>Doprinosi za obvezno zdravstveno osiguranje</t>
  </si>
  <si>
    <t>R3249</t>
  </si>
  <si>
    <t>32121</t>
  </si>
  <si>
    <t>Naknade za prijevoz na posao i s posla-Grad</t>
  </si>
  <si>
    <t>R3259</t>
  </si>
  <si>
    <t>32224</t>
  </si>
  <si>
    <t>Namirnice-Grad</t>
  </si>
  <si>
    <t>R3261</t>
  </si>
  <si>
    <t>32999</t>
  </si>
  <si>
    <t>Ostali nespomenuti rashodi poslovanja-Grad</t>
  </si>
  <si>
    <t>Kapitalni projekt</t>
  </si>
  <si>
    <t>K100004</t>
  </si>
  <si>
    <t>NABAVA NEFINANCIJSKE IMOVINE IZNAD MIN. STANDARDA</t>
  </si>
  <si>
    <t>R4349</t>
  </si>
  <si>
    <t>42273</t>
  </si>
  <si>
    <t>Oprema</t>
  </si>
  <si>
    <t>1009</t>
  </si>
  <si>
    <t>POMAGAČI U NASTAVI</t>
  </si>
  <si>
    <t>Tekući projekt</t>
  </si>
  <si>
    <t>T100005</t>
  </si>
  <si>
    <t>KORAK U ŽIVOT JEDN. MOGUĆNOSTI-FAZA V</t>
  </si>
  <si>
    <t>R4222</t>
  </si>
  <si>
    <t>Plaće</t>
  </si>
  <si>
    <t>R4248</t>
  </si>
  <si>
    <t>R4323</t>
  </si>
  <si>
    <t>32111</t>
  </si>
  <si>
    <t>Dnevnice za službeni put u zemlji</t>
  </si>
  <si>
    <t>R4182</t>
  </si>
  <si>
    <t>Naknada za prijevoz na posao i s posla</t>
  </si>
  <si>
    <t>T100006</t>
  </si>
  <si>
    <t>KORAK U ŽIVOT JEDN.MOGUĆNOSTI-FAZA VI</t>
  </si>
  <si>
    <t>R4478</t>
  </si>
  <si>
    <t>R4479</t>
  </si>
  <si>
    <t>R4477</t>
  </si>
  <si>
    <t>1011</t>
  </si>
  <si>
    <t>OSIGURAVANJE ŠK. PREHRANE ZA DJECU U RIZIKU OD SIROMAŠTVA</t>
  </si>
  <si>
    <t>T100007</t>
  </si>
  <si>
    <t>ODRASTIMO JEDNAKO- FAZA VII</t>
  </si>
  <si>
    <t>R4168</t>
  </si>
  <si>
    <t>Namirnice</t>
  </si>
  <si>
    <t>2.</t>
  </si>
  <si>
    <t>VLASTITI PRIHODI</t>
  </si>
  <si>
    <t>R2174</t>
  </si>
  <si>
    <t>32379</t>
  </si>
  <si>
    <t>Ostale intelektualne usluge</t>
  </si>
  <si>
    <t>R0459</t>
  </si>
  <si>
    <t>32391</t>
  </si>
  <si>
    <t>Grafičke i tiskarske usluge, usluge kopiranja i uvezivanja io</t>
  </si>
  <si>
    <t>R0460</t>
  </si>
  <si>
    <t>Ostali nespomenuti rashodi poslovanja</t>
  </si>
  <si>
    <t>3.</t>
  </si>
  <si>
    <t>PRIHODI ZA POSEBNE NAMJENE</t>
  </si>
  <si>
    <t>R1585</t>
  </si>
  <si>
    <t>R0461</t>
  </si>
  <si>
    <t>R0462</t>
  </si>
  <si>
    <t>R1023</t>
  </si>
  <si>
    <t>32923</t>
  </si>
  <si>
    <t>Premije osiguranja učenika</t>
  </si>
  <si>
    <t>R0463</t>
  </si>
  <si>
    <t>R3246</t>
  </si>
  <si>
    <t>R3969</t>
  </si>
  <si>
    <t>Božićnica</t>
  </si>
  <si>
    <t>R3248</t>
  </si>
  <si>
    <t>R3250</t>
  </si>
  <si>
    <t>Naknade za prijevoz na posao i s posla</t>
  </si>
  <si>
    <t>R3260</t>
  </si>
  <si>
    <t>R3262</t>
  </si>
  <si>
    <t>4.</t>
  </si>
  <si>
    <t>POMOĆI</t>
  </si>
  <si>
    <t>R0326</t>
  </si>
  <si>
    <t>R0327</t>
  </si>
  <si>
    <t>32115</t>
  </si>
  <si>
    <t>Naknade za prijevoz na službenom putu u zemlji</t>
  </si>
  <si>
    <t>R0328</t>
  </si>
  <si>
    <t>32131</t>
  </si>
  <si>
    <t>Seminari, savjetovanja i simpoziji</t>
  </si>
  <si>
    <t>R0329</t>
  </si>
  <si>
    <t>32211</t>
  </si>
  <si>
    <t>Uredski materijal</t>
  </si>
  <si>
    <t>R0330</t>
  </si>
  <si>
    <t>32212</t>
  </si>
  <si>
    <t>Literatura (publikacije, časopisi, glasila, knjige i ostalo)</t>
  </si>
  <si>
    <t>R0331</t>
  </si>
  <si>
    <t>32214</t>
  </si>
  <si>
    <t>Materijal i sredstva za čišćenje i održavanje</t>
  </si>
  <si>
    <t>R3711</t>
  </si>
  <si>
    <t>32216</t>
  </si>
  <si>
    <t>Materijal za higijenske potrebe i njegu</t>
  </si>
  <si>
    <t>R0332</t>
  </si>
  <si>
    <t>32219</t>
  </si>
  <si>
    <t>Ostali materijal za potrebe redovnog poslovanja</t>
  </si>
  <si>
    <t>R0333</t>
  </si>
  <si>
    <t>32231</t>
  </si>
  <si>
    <t>Električna energija</t>
  </si>
  <si>
    <t>R0334</t>
  </si>
  <si>
    <t>32233</t>
  </si>
  <si>
    <t>Plin</t>
  </si>
  <si>
    <t>R0335</t>
  </si>
  <si>
    <t>32234</t>
  </si>
  <si>
    <t>Motorni benzin i dizel gorivo</t>
  </si>
  <si>
    <t>R0337</t>
  </si>
  <si>
    <t>32241</t>
  </si>
  <si>
    <t>Materijal i dijelovi za tekuće i investicijsko održavanje grskih objekata</t>
  </si>
  <si>
    <t>R0338</t>
  </si>
  <si>
    <t>32242</t>
  </si>
  <si>
    <t>Materijal i dijelovi za tekuće i investicijsko održavanje ponja i opreme</t>
  </si>
  <si>
    <t>R0339</t>
  </si>
  <si>
    <t>32251</t>
  </si>
  <si>
    <t>Sitni inventar</t>
  </si>
  <si>
    <t>R0340</t>
  </si>
  <si>
    <t>32271</t>
  </si>
  <si>
    <t>Službena, radna i zaštitna odjeća i obuća</t>
  </si>
  <si>
    <t>R0341</t>
  </si>
  <si>
    <t>32311</t>
  </si>
  <si>
    <t>Usluge telefona, telefaksa</t>
  </si>
  <si>
    <t>R0342</t>
  </si>
  <si>
    <t>32313</t>
  </si>
  <si>
    <t>Poštarina (pisma, tiskanice i sl.)</t>
  </si>
  <si>
    <t>R0343</t>
  </si>
  <si>
    <t>R0344</t>
  </si>
  <si>
    <t>32321</t>
  </si>
  <si>
    <t>Usluge tekućeg i investicijskog održavanja građevinskih obje</t>
  </si>
  <si>
    <t>R0345</t>
  </si>
  <si>
    <t>32322</t>
  </si>
  <si>
    <t>Usluge tekućeg i investicijskog održavanja postrojenja i opr</t>
  </si>
  <si>
    <t>R0346</t>
  </si>
  <si>
    <t>32323</t>
  </si>
  <si>
    <t>Usluge tekućeg i investicijskog održavanja prijevoznih sreds</t>
  </si>
  <si>
    <t>R0347</t>
  </si>
  <si>
    <t>32331</t>
  </si>
  <si>
    <t>Elektronski mediji</t>
  </si>
  <si>
    <t>R0348</t>
  </si>
  <si>
    <t>Ostale usluge promidžbe i informiranja</t>
  </si>
  <si>
    <t>R0349</t>
  </si>
  <si>
    <t>32341</t>
  </si>
  <si>
    <t>Opskrba vodom</t>
  </si>
  <si>
    <t>R0350</t>
  </si>
  <si>
    <t>32342</t>
  </si>
  <si>
    <t>Iznošenje i odvoz smeća</t>
  </si>
  <si>
    <t>R0351</t>
  </si>
  <si>
    <t>32344</t>
  </si>
  <si>
    <t>Dimnjačarske i ekološke usluge</t>
  </si>
  <si>
    <t>R0352</t>
  </si>
  <si>
    <t>32349</t>
  </si>
  <si>
    <t>Ostale komunalne usluge</t>
  </si>
  <si>
    <t>R3865</t>
  </si>
  <si>
    <t>32353</t>
  </si>
  <si>
    <t>Zakupnine i najamnine za opremu</t>
  </si>
  <si>
    <t>R0353</t>
  </si>
  <si>
    <t>32361</t>
  </si>
  <si>
    <t>Obvezni i preventivni zdravstveni pregledi zaposlenika</t>
  </si>
  <si>
    <t>R0355</t>
  </si>
  <si>
    <t>R0356</t>
  </si>
  <si>
    <t>32381</t>
  </si>
  <si>
    <t>Usluge ažuriranja računalnih baza</t>
  </si>
  <si>
    <t>R1457</t>
  </si>
  <si>
    <t>32389</t>
  </si>
  <si>
    <t>Ostale računalne usluge</t>
  </si>
  <si>
    <t>R0357</t>
  </si>
  <si>
    <t>R0358</t>
  </si>
  <si>
    <t>32394</t>
  </si>
  <si>
    <t>Usluge pri registraciji prijevoznih sredstava</t>
  </si>
  <si>
    <t>R0359</t>
  </si>
  <si>
    <t>32399</t>
  </si>
  <si>
    <t>Ostale nespomenute usluge</t>
  </si>
  <si>
    <t>R0360</t>
  </si>
  <si>
    <t>32921</t>
  </si>
  <si>
    <t>Premije osiguranja prijevoznih sredstava</t>
  </si>
  <si>
    <t>R0361</t>
  </si>
  <si>
    <t>32922</t>
  </si>
  <si>
    <t>Premije osiguranja ostale imovine</t>
  </si>
  <si>
    <t>R0362</t>
  </si>
  <si>
    <t>32931</t>
  </si>
  <si>
    <t>Reprezentacija</t>
  </si>
  <si>
    <t>R0363</t>
  </si>
  <si>
    <t>32941</t>
  </si>
  <si>
    <t>Tuzemne članarine</t>
  </si>
  <si>
    <t>R0364</t>
  </si>
  <si>
    <t>R0365</t>
  </si>
  <si>
    <t>34312</t>
  </si>
  <si>
    <t>Usluge platnog prometa</t>
  </si>
  <si>
    <t>R3837</t>
  </si>
  <si>
    <t>Namirnice - inividualizirani pristup</t>
  </si>
  <si>
    <t>R4332</t>
  </si>
  <si>
    <t>Namirnice -  prehrana učenika</t>
  </si>
  <si>
    <t>R3836</t>
  </si>
  <si>
    <t>Prijevoz učenika - inividualizirani pristup</t>
  </si>
  <si>
    <t>R0902</t>
  </si>
  <si>
    <t>R3244</t>
  </si>
  <si>
    <t>R3838</t>
  </si>
  <si>
    <t>Posebna pomagala - inividualizirani pristup</t>
  </si>
  <si>
    <t>R4376</t>
  </si>
  <si>
    <t>Ostali nespomenuti rashodi-daroviti učenici</t>
  </si>
  <si>
    <t>A100003</t>
  </si>
  <si>
    <t>RASHODI ZA ZAPOSLENE IZNAD MINIMALNOG STANDARDA</t>
  </si>
  <si>
    <t>R4375</t>
  </si>
  <si>
    <t>Plaće-daroviti učenici</t>
  </si>
  <si>
    <t>A100005</t>
  </si>
  <si>
    <t>RASHODI ZA ZAPOSLENE-DRŽAVNI PRORAČUN</t>
  </si>
  <si>
    <t>R3396</t>
  </si>
  <si>
    <t>Plaće za zaposlene</t>
  </si>
  <si>
    <t>R3397</t>
  </si>
  <si>
    <t>Jubilarne nagrade</t>
  </si>
  <si>
    <t>R3967</t>
  </si>
  <si>
    <t>R3398</t>
  </si>
  <si>
    <t>31213</t>
  </si>
  <si>
    <t>Darovi</t>
  </si>
  <si>
    <t>R3399</t>
  </si>
  <si>
    <t>31214</t>
  </si>
  <si>
    <t>Otpremnine</t>
  </si>
  <si>
    <t>R3400</t>
  </si>
  <si>
    <t>31215</t>
  </si>
  <si>
    <t>Naknade za bolest, invalidnost i smrtni slučaj</t>
  </si>
  <si>
    <t>R3401</t>
  </si>
  <si>
    <t>31216</t>
  </si>
  <si>
    <t>Regres za godišnji odmor</t>
  </si>
  <si>
    <t>R3402</t>
  </si>
  <si>
    <t>R3403</t>
  </si>
  <si>
    <t>K100003</t>
  </si>
  <si>
    <t>NABAVA NEFINANCIJSKE IMOVINE DO MIN. STANDARDA</t>
  </si>
  <si>
    <t>R3575</t>
  </si>
  <si>
    <t>Oprema za školsku kuhinju</t>
  </si>
  <si>
    <t>R3353</t>
  </si>
  <si>
    <t>42411</t>
  </si>
  <si>
    <t>Knjige</t>
  </si>
  <si>
    <t>T100001</t>
  </si>
  <si>
    <t>ODRŽAVANJE ŠKOLSKIH OBJEKATA DO MINIMALNOG STANDARDA</t>
  </si>
  <si>
    <t>R0527</t>
  </si>
  <si>
    <t>Mat. i dijelovi za tekuće i inv. državanje građevinskih objeličenje</t>
  </si>
  <si>
    <t>R0528</t>
  </si>
  <si>
    <t>Usluge teku. i inves. održavanja građevinskih objekata- hitnrvencije</t>
  </si>
  <si>
    <t>5.</t>
  </si>
  <si>
    <t>DONACIJE</t>
  </si>
  <si>
    <t>R0897</t>
  </si>
  <si>
    <t>42219</t>
  </si>
  <si>
    <t>Ostala uredska oprema</t>
  </si>
  <si>
    <t>9.</t>
  </si>
  <si>
    <t>PRENESENI VIŠAK/MANJAK</t>
  </si>
  <si>
    <t>A06</t>
  </si>
  <si>
    <t>RAZVOJ GOSPODARSTVA</t>
  </si>
  <si>
    <t>1005</t>
  </si>
  <si>
    <t>POTICANJE ZAPOŠLJAVANJA</t>
  </si>
  <si>
    <t>PRIPRAVNIŠTVO</t>
  </si>
  <si>
    <t>R3849</t>
  </si>
  <si>
    <t>31112</t>
  </si>
  <si>
    <t>Plaće za vježbenike</t>
  </si>
  <si>
    <t>A07</t>
  </si>
  <si>
    <t>FONDOVI EUROPSKE UNIJE</t>
  </si>
  <si>
    <t>1008</t>
  </si>
  <si>
    <t>ERASMUS +</t>
  </si>
  <si>
    <t>T100003</t>
  </si>
  <si>
    <t>C.A.R.E.</t>
  </si>
  <si>
    <t>R3717</t>
  </si>
  <si>
    <t>R2175</t>
  </si>
  <si>
    <t>R4413</t>
  </si>
  <si>
    <t>Ostalinespomenuti rashodi</t>
  </si>
  <si>
    <t>R4414</t>
  </si>
  <si>
    <t>R1230</t>
  </si>
  <si>
    <t>Ostala oprema</t>
  </si>
  <si>
    <t>R4415</t>
  </si>
  <si>
    <t>R4416</t>
  </si>
  <si>
    <t>OŠ IVANE BRLIĆ-MAŽURANIĆ VIROVITICA</t>
  </si>
  <si>
    <t xml:space="preserve">Datum: </t>
  </si>
  <si>
    <t xml:space="preserve">Vrijeme: </t>
  </si>
  <si>
    <t>Tina Ujevića 18</t>
  </si>
  <si>
    <t>Plan proračuna 2023. - Rebalans I.</t>
  </si>
  <si>
    <t>Za razdoblje od 01.01.2023 do 15.11.2023</t>
  </si>
  <si>
    <t>VRSTA PRIHODA / PRIMITAKA</t>
  </si>
  <si>
    <t>SVEUKUPNO PRIHODI</t>
  </si>
  <si>
    <t>P3005</t>
  </si>
  <si>
    <t>67111</t>
  </si>
  <si>
    <t>Prihodi za financiranje rashoda za plaće pomoćnika u nastavi</t>
  </si>
  <si>
    <t>P3006</t>
  </si>
  <si>
    <t>Prihodi za financiranje rashoda za plaće produženog boravka</t>
  </si>
  <si>
    <t>P3002</t>
  </si>
  <si>
    <t>67141</t>
  </si>
  <si>
    <t>Prihodi iz nadležnog proračuna za financiranje izdataka za financijsku imovinu i otplatu zajmova</t>
  </si>
  <si>
    <t>000</t>
  </si>
  <si>
    <t>GRAD VIROVITICA</t>
  </si>
  <si>
    <t>P0064</t>
  </si>
  <si>
    <t>66151</t>
  </si>
  <si>
    <t>Vlastiti prihodi proračunskog korisnika- IBM</t>
  </si>
  <si>
    <t>6526</t>
  </si>
  <si>
    <t>Ostali nespomenuti prihodi</t>
  </si>
  <si>
    <t>P0065</t>
  </si>
  <si>
    <t>65264</t>
  </si>
  <si>
    <t>Sufinanciranje prehrane i ekskurzija djece-OŠ IBM</t>
  </si>
  <si>
    <t>P0362</t>
  </si>
  <si>
    <t>Produženi boravak - O.Š. I.B.M.</t>
  </si>
  <si>
    <t>P0226</t>
  </si>
  <si>
    <t>65267</t>
  </si>
  <si>
    <t>Prihodi s osnova osiguranja i refundacije šteta-OŠ IBM</t>
  </si>
  <si>
    <t>P0098</t>
  </si>
  <si>
    <t>63612</t>
  </si>
  <si>
    <t>Tekuće pomoći ministarstva-OŠ I.B.Mažuranić</t>
  </si>
  <si>
    <t>P0397</t>
  </si>
  <si>
    <t>TP iz državnog proračuna PK-IBM</t>
  </si>
  <si>
    <t>P0477</t>
  </si>
  <si>
    <t>Tekuće pomoći -  prehrana učenika I.B.M.</t>
  </si>
  <si>
    <t>P0206</t>
  </si>
  <si>
    <t>63613</t>
  </si>
  <si>
    <t>Tekuće pomoći iz Županije-OŠ IBM</t>
  </si>
  <si>
    <t>P0394</t>
  </si>
  <si>
    <t>63622</t>
  </si>
  <si>
    <t>KP iz Ministarstva znanosti-knjige</t>
  </si>
  <si>
    <t>P3000</t>
  </si>
  <si>
    <t>prihodi iz nadležnog proračuna za financijske rashode poslovanja</t>
  </si>
  <si>
    <t>P3004</t>
  </si>
  <si>
    <t>Prihod  financiranje rashoda ugovor o djelu e-škola</t>
  </si>
  <si>
    <t>P3001</t>
  </si>
  <si>
    <t>67121</t>
  </si>
  <si>
    <t>Prihodi iz nadležnog proračuna za financiranje rashoda za nabavu nefinancijske imovine</t>
  </si>
  <si>
    <t>P0241</t>
  </si>
  <si>
    <t>66311</t>
  </si>
  <si>
    <t>Tekuće donacije od fizičkih osoba za proračunske korisnike -IBM</t>
  </si>
  <si>
    <t>P0092</t>
  </si>
  <si>
    <t>66313</t>
  </si>
  <si>
    <t>Tekuće donacije za proračunske korisnike-IBM</t>
  </si>
  <si>
    <t>P0520</t>
  </si>
  <si>
    <t>92211</t>
  </si>
  <si>
    <t>Višak prihoda-vlastiti-IBM</t>
  </si>
  <si>
    <t>P0523</t>
  </si>
  <si>
    <t>Višak prihoda-pomoći-IBM</t>
  </si>
  <si>
    <t>P0525</t>
  </si>
  <si>
    <t>Višak prihoda-prihodi iz međ.inst.i tijela EU-IBM</t>
  </si>
  <si>
    <t>P0526</t>
  </si>
  <si>
    <t>Višak prihoda-donacije-IBM</t>
  </si>
  <si>
    <t>P0527</t>
  </si>
  <si>
    <t>92212</t>
  </si>
  <si>
    <t>Višak prihoda-prihodi od prodaje ili zamjene nef.imov.-IBM</t>
  </si>
  <si>
    <t>9222</t>
  </si>
  <si>
    <t>Manjak prihoda</t>
  </si>
  <si>
    <t>P0522</t>
  </si>
  <si>
    <t>92221</t>
  </si>
  <si>
    <t>Manjak prihoda-prihodi za posebne namjene-IBM</t>
  </si>
  <si>
    <t>NOVI PLAN</t>
  </si>
  <si>
    <t>POV/SMANJ.</t>
  </si>
  <si>
    <t>P0213</t>
  </si>
  <si>
    <t>R4481</t>
  </si>
  <si>
    <t>R3027</t>
  </si>
  <si>
    <t>R1318</t>
  </si>
  <si>
    <t>Knjige u knjižnicama</t>
  </si>
  <si>
    <t>Tekuće pomoći HZZ-a pripravnik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</si>
</sst>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</font>
    <font>
      <b/>
      <sz val="10"/>
      <color theme="0"/>
      <name val="Arial"/>
      <family val="2"/>
      <charset val="238"/>
    </font>
    <font>
      <b/>
      <sz val="10"/>
      <color indexed="8"/>
      <name val="Arial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4" fillId="2" borderId="0" xfId="0" applyNumberFormat="1" applyFont="1" applyFill="1"/>
    <xf numFmtId="4" fontId="5" fillId="3" borderId="0" xfId="0" applyNumberFormat="1" applyFont="1" applyFill="1"/>
    <xf numFmtId="4" fontId="6" fillId="0" borderId="0" xfId="0" applyNumberFormat="1" applyFont="1"/>
    <xf numFmtId="4" fontId="7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4" fontId="3" fillId="4" borderId="0" xfId="0" applyNumberFormat="1" applyFont="1" applyFill="1"/>
    <xf numFmtId="4" fontId="3" fillId="0" borderId="0" xfId="0" applyNumberFormat="1" applyFont="1"/>
    <xf numFmtId="0" fontId="0" fillId="0" borderId="0" xfId="0" applyAlignment="1">
      <alignment horizontal="left"/>
    </xf>
    <xf numFmtId="4" fontId="6" fillId="4" borderId="0" xfId="0" applyNumberFormat="1" applyFont="1" applyFill="1"/>
    <xf numFmtId="4" fontId="0" fillId="4" borderId="0" xfId="0" applyNumberFormat="1" applyFill="1"/>
    <xf numFmtId="4" fontId="6" fillId="5" borderId="0" xfId="0" applyNumberFormat="1" applyFont="1" applyFill="1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4" fontId="6" fillId="6" borderId="0" xfId="0" applyNumberFormat="1" applyFont="1" applyFill="1"/>
    <xf numFmtId="4" fontId="2" fillId="5" borderId="0" xfId="0" applyNumberFormat="1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2" fillId="3" borderId="0" xfId="0" applyNumberFormat="1" applyFont="1" applyFill="1"/>
    <xf numFmtId="0" fontId="0" fillId="4" borderId="0" xfId="0" applyFill="1"/>
    <xf numFmtId="4" fontId="8" fillId="2" borderId="0" xfId="0" applyNumberFormat="1" applyFont="1" applyFill="1"/>
    <xf numFmtId="4" fontId="6" fillId="4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4" fontId="3" fillId="4" borderId="0" xfId="0" applyNumberFormat="1" applyFont="1" applyFill="1" applyBorder="1"/>
    <xf numFmtId="4" fontId="9" fillId="4" borderId="0" xfId="0" applyNumberFormat="1" applyFont="1" applyFill="1" applyBorder="1"/>
    <xf numFmtId="0" fontId="9" fillId="4" borderId="0" xfId="0" applyNumberFormat="1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/>
    <xf numFmtId="0" fontId="1" fillId="0" borderId="0" xfId="0" applyFont="1" applyBorder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25" workbookViewId="0">
      <selection activeCell="J53" sqref="J53"/>
    </sheetView>
  </sheetViews>
  <sheetFormatPr defaultRowHeight="15" x14ac:dyDescent="0.25"/>
  <cols>
    <col min="3" max="3" width="88.28515625" customWidth="1"/>
    <col min="4" max="4" width="12.28515625" customWidth="1"/>
    <col min="5" max="5" width="12.85546875" customWidth="1"/>
    <col min="6" max="6" width="14.28515625" customWidth="1"/>
  </cols>
  <sheetData>
    <row r="1" spans="1:7" x14ac:dyDescent="0.25">
      <c r="A1" s="34" t="s">
        <v>315</v>
      </c>
      <c r="B1" s="34"/>
      <c r="C1" s="34"/>
      <c r="D1" s="17" t="s">
        <v>316</v>
      </c>
      <c r="E1" s="18">
        <v>45245.534917800927</v>
      </c>
    </row>
    <row r="2" spans="1:7" x14ac:dyDescent="0.25">
      <c r="A2" s="34" t="s">
        <v>7</v>
      </c>
      <c r="B2" s="34"/>
      <c r="C2" s="34"/>
      <c r="D2" s="17" t="s">
        <v>317</v>
      </c>
      <c r="E2" s="19">
        <v>45245.534917800927</v>
      </c>
    </row>
    <row r="3" spans="1:7" x14ac:dyDescent="0.25">
      <c r="A3" s="34" t="s">
        <v>318</v>
      </c>
      <c r="B3" s="34"/>
      <c r="C3" s="34"/>
    </row>
    <row r="4" spans="1:7" x14ac:dyDescent="0.25">
      <c r="A4" s="34" t="s">
        <v>0</v>
      </c>
      <c r="B4" s="34"/>
      <c r="C4" s="34"/>
    </row>
    <row r="5" spans="1:7" x14ac:dyDescent="0.25">
      <c r="A5" s="34" t="s">
        <v>1</v>
      </c>
      <c r="B5" s="34"/>
    </row>
    <row r="6" spans="1:7" x14ac:dyDescent="0.25">
      <c r="B6" s="33" t="s">
        <v>319</v>
      </c>
      <c r="C6" s="34"/>
      <c r="D6" s="34"/>
    </row>
    <row r="7" spans="1:7" x14ac:dyDescent="0.25">
      <c r="B7" s="33" t="s">
        <v>320</v>
      </c>
      <c r="C7" s="34"/>
      <c r="D7" s="34"/>
    </row>
    <row r="9" spans="1:7" x14ac:dyDescent="0.25">
      <c r="A9" s="3" t="s">
        <v>3</v>
      </c>
      <c r="B9" s="3" t="s">
        <v>4</v>
      </c>
      <c r="C9" s="3" t="s">
        <v>321</v>
      </c>
      <c r="D9" s="3" t="s">
        <v>6</v>
      </c>
      <c r="E9" s="3" t="s">
        <v>390</v>
      </c>
      <c r="F9" s="3" t="s">
        <v>389</v>
      </c>
      <c r="G9" s="3"/>
    </row>
    <row r="10" spans="1:7" x14ac:dyDescent="0.25">
      <c r="A10" s="26" t="s">
        <v>7</v>
      </c>
      <c r="B10" s="26" t="s">
        <v>7</v>
      </c>
      <c r="C10" s="26" t="s">
        <v>322</v>
      </c>
      <c r="D10" s="26">
        <v>2425188</v>
      </c>
      <c r="E10" s="26">
        <f>SUM(E11+E16+E20+E27+E36+E41+E46)</f>
        <v>85170</v>
      </c>
      <c r="F10" s="26">
        <f>SUM(F11+F16+F20+F27+F36+F41+F46)</f>
        <v>2455088</v>
      </c>
      <c r="G10" s="10"/>
    </row>
    <row r="11" spans="1:7" x14ac:dyDescent="0.25">
      <c r="A11" s="8" t="s">
        <v>9</v>
      </c>
      <c r="B11" s="8" t="s">
        <v>10</v>
      </c>
      <c r="C11" s="8" t="s">
        <v>11</v>
      </c>
      <c r="D11" s="8">
        <v>0</v>
      </c>
      <c r="E11" s="8">
        <f>E12</f>
        <v>0</v>
      </c>
      <c r="F11" s="8">
        <f>F12</f>
        <v>0</v>
      </c>
      <c r="G11" s="10"/>
    </row>
    <row r="12" spans="1:7" x14ac:dyDescent="0.25">
      <c r="A12" s="8" t="s">
        <v>12</v>
      </c>
      <c r="B12" s="8" t="s">
        <v>13</v>
      </c>
      <c r="C12" s="8" t="s">
        <v>14</v>
      </c>
      <c r="D12" s="8">
        <v>0</v>
      </c>
      <c r="E12" s="8">
        <f>SUM(E13:E15)</f>
        <v>0</v>
      </c>
      <c r="F12" s="8">
        <f>SUM(F13:F15)</f>
        <v>0</v>
      </c>
      <c r="G12" s="10"/>
    </row>
    <row r="13" spans="1:7" x14ac:dyDescent="0.25">
      <c r="A13" t="s">
        <v>323</v>
      </c>
      <c r="B13" t="s">
        <v>324</v>
      </c>
      <c r="C13" t="s">
        <v>325</v>
      </c>
      <c r="D13" s="10">
        <v>0</v>
      </c>
      <c r="E13" s="10">
        <v>0</v>
      </c>
      <c r="F13" s="10">
        <v>0</v>
      </c>
      <c r="G13" s="10"/>
    </row>
    <row r="14" spans="1:7" x14ac:dyDescent="0.25">
      <c r="A14" t="s">
        <v>326</v>
      </c>
      <c r="B14" t="s">
        <v>324</v>
      </c>
      <c r="C14" t="s">
        <v>327</v>
      </c>
      <c r="D14" s="10">
        <v>0</v>
      </c>
      <c r="E14" s="10"/>
      <c r="F14" s="10">
        <v>0</v>
      </c>
      <c r="G14" s="10"/>
    </row>
    <row r="15" spans="1:7" x14ac:dyDescent="0.25">
      <c r="A15" t="s">
        <v>328</v>
      </c>
      <c r="B15" t="s">
        <v>329</v>
      </c>
      <c r="C15" t="s">
        <v>330</v>
      </c>
      <c r="D15" s="10">
        <v>0</v>
      </c>
      <c r="E15" s="10">
        <v>0</v>
      </c>
      <c r="F15" s="10">
        <v>0</v>
      </c>
      <c r="G15" s="10"/>
    </row>
    <row r="16" spans="1:7" x14ac:dyDescent="0.25">
      <c r="A16" s="8" t="s">
        <v>9</v>
      </c>
      <c r="B16" s="8" t="s">
        <v>94</v>
      </c>
      <c r="C16" s="8" t="s">
        <v>95</v>
      </c>
      <c r="D16" s="8">
        <v>4000</v>
      </c>
      <c r="E16" s="8">
        <f>E17</f>
        <v>1200</v>
      </c>
      <c r="F16" s="8">
        <f>F17</f>
        <v>5200</v>
      </c>
      <c r="G16" s="10"/>
    </row>
    <row r="17" spans="1:7" x14ac:dyDescent="0.25">
      <c r="A17" s="8" t="s">
        <v>12</v>
      </c>
      <c r="B17" s="8" t="s">
        <v>331</v>
      </c>
      <c r="C17" s="8" t="s">
        <v>332</v>
      </c>
      <c r="D17" s="8">
        <v>4000</v>
      </c>
      <c r="E17" s="8">
        <f>E18</f>
        <v>1200</v>
      </c>
      <c r="F17" s="8">
        <f>F18</f>
        <v>5200</v>
      </c>
      <c r="G17" s="10"/>
    </row>
    <row r="18" spans="1:7" x14ac:dyDescent="0.25">
      <c r="A18" s="8" t="s">
        <v>27</v>
      </c>
      <c r="B18" s="8" t="s">
        <v>28</v>
      </c>
      <c r="C18" s="8" t="s">
        <v>29</v>
      </c>
      <c r="D18" s="8">
        <v>4000</v>
      </c>
      <c r="E18" s="8">
        <f>E19</f>
        <v>1200</v>
      </c>
      <c r="F18" s="10">
        <f>SUM(D18+E18)</f>
        <v>5200</v>
      </c>
      <c r="G18" s="10"/>
    </row>
    <row r="19" spans="1:7" x14ac:dyDescent="0.25">
      <c r="A19" t="s">
        <v>333</v>
      </c>
      <c r="B19" t="s">
        <v>334</v>
      </c>
      <c r="C19" t="s">
        <v>335</v>
      </c>
      <c r="D19" s="10">
        <v>4000</v>
      </c>
      <c r="E19" s="10">
        <v>1200</v>
      </c>
      <c r="F19" s="10">
        <f>SUM(D19+E19)</f>
        <v>5200</v>
      </c>
      <c r="G19" s="10"/>
    </row>
    <row r="20" spans="1:7" x14ac:dyDescent="0.25">
      <c r="A20" s="8" t="s">
        <v>9</v>
      </c>
      <c r="B20" s="8" t="s">
        <v>104</v>
      </c>
      <c r="C20" s="8" t="s">
        <v>105</v>
      </c>
      <c r="D20" s="8">
        <v>50178</v>
      </c>
      <c r="E20" s="8">
        <f>E21</f>
        <v>26500</v>
      </c>
      <c r="F20" s="8">
        <f>F21</f>
        <v>76678</v>
      </c>
      <c r="G20" s="10"/>
    </row>
    <row r="21" spans="1:7" x14ac:dyDescent="0.25">
      <c r="A21" s="8" t="s">
        <v>12</v>
      </c>
      <c r="B21" s="8" t="s">
        <v>331</v>
      </c>
      <c r="C21" s="8" t="s">
        <v>332</v>
      </c>
      <c r="D21" s="8">
        <v>50178</v>
      </c>
      <c r="E21" s="8">
        <f>E22</f>
        <v>26500</v>
      </c>
      <c r="F21" s="8">
        <f>F22</f>
        <v>76678</v>
      </c>
      <c r="G21" s="10"/>
    </row>
    <row r="22" spans="1:7" x14ac:dyDescent="0.25">
      <c r="A22" s="8" t="s">
        <v>27</v>
      </c>
      <c r="B22" s="8" t="s">
        <v>28</v>
      </c>
      <c r="C22" s="8" t="s">
        <v>29</v>
      </c>
      <c r="D22" s="8">
        <v>50178</v>
      </c>
      <c r="E22" s="8">
        <f>SUM(E23:E26)</f>
        <v>26500</v>
      </c>
      <c r="F22" s="9">
        <f>SUM(D22+E22)</f>
        <v>76678</v>
      </c>
      <c r="G22" s="10"/>
    </row>
    <row r="23" spans="1:7" x14ac:dyDescent="0.25">
      <c r="A23" t="s">
        <v>7</v>
      </c>
      <c r="B23" t="s">
        <v>336</v>
      </c>
      <c r="C23" t="s">
        <v>337</v>
      </c>
      <c r="D23" s="10">
        <v>50178</v>
      </c>
      <c r="E23" s="10"/>
      <c r="F23" s="10">
        <f>SUM(D23+E23)</f>
        <v>50178</v>
      </c>
      <c r="G23" s="10"/>
    </row>
    <row r="24" spans="1:7" x14ac:dyDescent="0.25">
      <c r="A24" t="s">
        <v>338</v>
      </c>
      <c r="B24" t="s">
        <v>339</v>
      </c>
      <c r="C24" t="s">
        <v>340</v>
      </c>
      <c r="D24" s="10">
        <v>16578</v>
      </c>
      <c r="E24" s="10">
        <v>6500</v>
      </c>
      <c r="F24" s="10">
        <f>SUM(D24+E24)</f>
        <v>23078</v>
      </c>
      <c r="G24" s="10"/>
    </row>
    <row r="25" spans="1:7" x14ac:dyDescent="0.25">
      <c r="A25" t="s">
        <v>341</v>
      </c>
      <c r="B25" t="s">
        <v>339</v>
      </c>
      <c r="C25" t="s">
        <v>342</v>
      </c>
      <c r="D25" s="10">
        <v>33600</v>
      </c>
      <c r="E25" s="10">
        <v>5000</v>
      </c>
      <c r="F25" s="10">
        <f>SUM(D25+E25)</f>
        <v>38600</v>
      </c>
      <c r="G25" s="10"/>
    </row>
    <row r="26" spans="1:7" x14ac:dyDescent="0.25">
      <c r="A26" t="s">
        <v>343</v>
      </c>
      <c r="B26" t="s">
        <v>344</v>
      </c>
      <c r="C26" t="s">
        <v>345</v>
      </c>
      <c r="D26" s="10">
        <v>0</v>
      </c>
      <c r="E26" s="10">
        <v>15000</v>
      </c>
      <c r="F26" s="10">
        <f>SUM(D26+E26)</f>
        <v>15000</v>
      </c>
      <c r="G26" s="10"/>
    </row>
    <row r="27" spans="1:7" x14ac:dyDescent="0.25">
      <c r="A27" s="8" t="s">
        <v>9</v>
      </c>
      <c r="B27" s="8" t="s">
        <v>121</v>
      </c>
      <c r="C27" s="8" t="s">
        <v>122</v>
      </c>
      <c r="D27" s="8">
        <v>2336736</v>
      </c>
      <c r="E27" s="8">
        <f>E28</f>
        <v>22000</v>
      </c>
      <c r="F27" s="8">
        <f>F28</f>
        <v>2336736</v>
      </c>
      <c r="G27" s="10"/>
    </row>
    <row r="28" spans="1:7" x14ac:dyDescent="0.25">
      <c r="A28" s="8" t="s">
        <v>12</v>
      </c>
      <c r="B28" s="8" t="s">
        <v>331</v>
      </c>
      <c r="C28" s="8" t="s">
        <v>332</v>
      </c>
      <c r="D28" s="8">
        <v>2336736</v>
      </c>
      <c r="E28" s="8">
        <f>E29</f>
        <v>22000</v>
      </c>
      <c r="F28" s="8">
        <f>F29</f>
        <v>2336736</v>
      </c>
      <c r="G28" s="10"/>
    </row>
    <row r="29" spans="1:7" x14ac:dyDescent="0.25">
      <c r="A29" s="8" t="s">
        <v>27</v>
      </c>
      <c r="B29" s="8" t="s">
        <v>28</v>
      </c>
      <c r="C29" s="8" t="s">
        <v>29</v>
      </c>
      <c r="D29" s="8">
        <v>2336736</v>
      </c>
      <c r="E29" s="8">
        <f>SUM(E30:E35)</f>
        <v>22000</v>
      </c>
      <c r="F29" s="8">
        <f>SUM(F30:F34)</f>
        <v>2336736</v>
      </c>
      <c r="G29" s="10"/>
    </row>
    <row r="30" spans="1:7" x14ac:dyDescent="0.25">
      <c r="A30" t="s">
        <v>346</v>
      </c>
      <c r="B30" t="s">
        <v>347</v>
      </c>
      <c r="C30" t="s">
        <v>348</v>
      </c>
      <c r="D30" s="10">
        <v>8436</v>
      </c>
      <c r="E30" s="10">
        <v>0</v>
      </c>
      <c r="F30" s="10">
        <f>SUM(D30+E30)</f>
        <v>8436</v>
      </c>
      <c r="G30" s="10"/>
    </row>
    <row r="31" spans="1:7" x14ac:dyDescent="0.25">
      <c r="A31" t="s">
        <v>349</v>
      </c>
      <c r="B31" t="s">
        <v>347</v>
      </c>
      <c r="C31" t="s">
        <v>350</v>
      </c>
      <c r="D31" s="10">
        <v>2127800</v>
      </c>
      <c r="E31" s="10">
        <v>25000</v>
      </c>
      <c r="F31" s="10">
        <f>SUM(D31+E31)</f>
        <v>2152800</v>
      </c>
      <c r="G31" s="10"/>
    </row>
    <row r="32" spans="1:7" x14ac:dyDescent="0.25">
      <c r="A32" t="s">
        <v>351</v>
      </c>
      <c r="B32" t="s">
        <v>347</v>
      </c>
      <c r="C32" t="s">
        <v>352</v>
      </c>
      <c r="D32" s="10">
        <v>160000</v>
      </c>
      <c r="E32" s="10">
        <v>-25000</v>
      </c>
      <c r="F32" s="10">
        <f>SUM(D32+E32)</f>
        <v>135000</v>
      </c>
      <c r="G32" s="10"/>
    </row>
    <row r="33" spans="1:7" x14ac:dyDescent="0.25">
      <c r="A33" t="s">
        <v>353</v>
      </c>
      <c r="B33" t="s">
        <v>354</v>
      </c>
      <c r="C33" t="s">
        <v>355</v>
      </c>
      <c r="D33" s="10">
        <v>500</v>
      </c>
      <c r="E33" s="10">
        <v>0</v>
      </c>
      <c r="F33" s="10">
        <f>SUM(D33+E33)</f>
        <v>500</v>
      </c>
      <c r="G33" s="10"/>
    </row>
    <row r="34" spans="1:7" x14ac:dyDescent="0.25">
      <c r="A34" t="s">
        <v>356</v>
      </c>
      <c r="B34" t="s">
        <v>357</v>
      </c>
      <c r="C34" t="s">
        <v>358</v>
      </c>
      <c r="D34" s="10">
        <v>40000</v>
      </c>
      <c r="E34" s="10">
        <v>0</v>
      </c>
      <c r="F34" s="10">
        <f>SUM(D34+E34)</f>
        <v>40000</v>
      </c>
      <c r="G34" s="10"/>
    </row>
    <row r="35" spans="1:7" s="1" customFormat="1" x14ac:dyDescent="0.25">
      <c r="A35" s="1" t="s">
        <v>391</v>
      </c>
      <c r="B35" s="13">
        <v>65269</v>
      </c>
      <c r="C35" s="1" t="s">
        <v>396</v>
      </c>
      <c r="D35" s="10"/>
      <c r="E35" s="10">
        <v>22000</v>
      </c>
      <c r="F35" s="10">
        <v>22000</v>
      </c>
      <c r="G35" s="10"/>
    </row>
    <row r="36" spans="1:7" x14ac:dyDescent="0.25">
      <c r="A36" s="8" t="s">
        <v>12</v>
      </c>
      <c r="B36" s="8" t="s">
        <v>13</v>
      </c>
      <c r="C36" s="8" t="s">
        <v>14</v>
      </c>
      <c r="D36" s="8">
        <v>0</v>
      </c>
      <c r="E36" s="8">
        <f>E37</f>
        <v>33270</v>
      </c>
      <c r="F36" s="8">
        <f>F37</f>
        <v>0</v>
      </c>
      <c r="G36" s="10"/>
    </row>
    <row r="37" spans="1:7" x14ac:dyDescent="0.25">
      <c r="A37" s="8" t="s">
        <v>15</v>
      </c>
      <c r="B37" s="8" t="s">
        <v>16</v>
      </c>
      <c r="C37" s="8" t="s">
        <v>17</v>
      </c>
      <c r="D37" s="8">
        <v>0</v>
      </c>
      <c r="E37" s="8">
        <f>SUM(E38:E40)</f>
        <v>33270</v>
      </c>
      <c r="F37" s="8">
        <f>SUM(F38:F40)</f>
        <v>0</v>
      </c>
      <c r="G37" s="10"/>
    </row>
    <row r="38" spans="1:7" x14ac:dyDescent="0.25">
      <c r="A38" t="s">
        <v>359</v>
      </c>
      <c r="B38" t="s">
        <v>324</v>
      </c>
      <c r="C38" t="s">
        <v>360</v>
      </c>
      <c r="D38" s="10">
        <v>0</v>
      </c>
      <c r="E38" s="10">
        <v>33270</v>
      </c>
      <c r="F38" s="10">
        <v>0</v>
      </c>
      <c r="G38" s="10"/>
    </row>
    <row r="39" spans="1:7" x14ac:dyDescent="0.25">
      <c r="A39" t="s">
        <v>361</v>
      </c>
      <c r="B39" t="s">
        <v>324</v>
      </c>
      <c r="C39" t="s">
        <v>362</v>
      </c>
      <c r="D39" s="10">
        <v>0</v>
      </c>
      <c r="E39" s="10">
        <v>0</v>
      </c>
      <c r="F39" s="10">
        <v>0</v>
      </c>
      <c r="G39" s="10"/>
    </row>
    <row r="40" spans="1:7" x14ac:dyDescent="0.25">
      <c r="A40" t="s">
        <v>363</v>
      </c>
      <c r="B40" t="s">
        <v>364</v>
      </c>
      <c r="C40" t="s">
        <v>365</v>
      </c>
      <c r="D40" s="10">
        <v>0</v>
      </c>
      <c r="E40" s="10">
        <v>0</v>
      </c>
      <c r="F40" s="10">
        <v>0</v>
      </c>
      <c r="G40" s="10"/>
    </row>
    <row r="41" spans="1:7" x14ac:dyDescent="0.25">
      <c r="A41" s="8" t="s">
        <v>9</v>
      </c>
      <c r="B41" s="8" t="s">
        <v>285</v>
      </c>
      <c r="C41" s="8" t="s">
        <v>286</v>
      </c>
      <c r="D41" s="8">
        <v>2000</v>
      </c>
      <c r="E41" s="8">
        <f>E42</f>
        <v>2200</v>
      </c>
      <c r="F41" s="8">
        <f>F42</f>
        <v>4200</v>
      </c>
      <c r="G41" s="10"/>
    </row>
    <row r="42" spans="1:7" x14ac:dyDescent="0.25">
      <c r="A42" s="8" t="s">
        <v>12</v>
      </c>
      <c r="B42" s="8" t="s">
        <v>331</v>
      </c>
      <c r="C42" s="8" t="s">
        <v>332</v>
      </c>
      <c r="D42" s="8">
        <v>2000</v>
      </c>
      <c r="E42" s="8">
        <f>E43</f>
        <v>2200</v>
      </c>
      <c r="F42" s="8">
        <f>F43</f>
        <v>4200</v>
      </c>
      <c r="G42" s="10"/>
    </row>
    <row r="43" spans="1:7" x14ac:dyDescent="0.25">
      <c r="A43" s="8" t="s">
        <v>27</v>
      </c>
      <c r="B43" s="8" t="s">
        <v>28</v>
      </c>
      <c r="C43" s="8" t="s">
        <v>29</v>
      </c>
      <c r="D43" s="8">
        <v>2000</v>
      </c>
      <c r="E43" s="8">
        <f>SUM(E44:E45)</f>
        <v>2200</v>
      </c>
      <c r="F43" s="8">
        <f>SUM(F44:F45)</f>
        <v>4200</v>
      </c>
      <c r="G43" s="10"/>
    </row>
    <row r="44" spans="1:7" x14ac:dyDescent="0.25">
      <c r="A44" t="s">
        <v>366</v>
      </c>
      <c r="B44" t="s">
        <v>367</v>
      </c>
      <c r="C44" t="s">
        <v>368</v>
      </c>
      <c r="D44" s="10">
        <v>2000</v>
      </c>
      <c r="E44" s="10">
        <v>2200</v>
      </c>
      <c r="F44" s="10">
        <f>SUM(D44+E44)</f>
        <v>4200</v>
      </c>
      <c r="G44" s="10"/>
    </row>
    <row r="45" spans="1:7" x14ac:dyDescent="0.25">
      <c r="A45" t="s">
        <v>369</v>
      </c>
      <c r="B45" t="s">
        <v>370</v>
      </c>
      <c r="C45" t="s">
        <v>371</v>
      </c>
      <c r="D45" s="10">
        <v>0</v>
      </c>
      <c r="E45" s="10">
        <v>0</v>
      </c>
      <c r="F45" s="10">
        <f>SUM(D45+E45)</f>
        <v>0</v>
      </c>
      <c r="G45" s="10"/>
    </row>
    <row r="46" spans="1:7" x14ac:dyDescent="0.25">
      <c r="A46" s="8" t="s">
        <v>9</v>
      </c>
      <c r="B46" s="8" t="s">
        <v>290</v>
      </c>
      <c r="C46" s="8" t="s">
        <v>291</v>
      </c>
      <c r="D46" s="8">
        <v>32274</v>
      </c>
      <c r="E46" s="8">
        <f>E47</f>
        <v>0</v>
      </c>
      <c r="F46" s="8">
        <f>F47</f>
        <v>32274</v>
      </c>
      <c r="G46" s="10"/>
    </row>
    <row r="47" spans="1:7" x14ac:dyDescent="0.25">
      <c r="A47" s="8" t="s">
        <v>12</v>
      </c>
      <c r="B47" s="8" t="s">
        <v>331</v>
      </c>
      <c r="C47" s="8" t="s">
        <v>332</v>
      </c>
      <c r="D47" s="8">
        <v>32274</v>
      </c>
      <c r="E47" s="8">
        <f>E48</f>
        <v>0</v>
      </c>
      <c r="F47" s="8">
        <f>F48</f>
        <v>32274</v>
      </c>
      <c r="G47" s="10"/>
    </row>
    <row r="48" spans="1:7" x14ac:dyDescent="0.25">
      <c r="A48" s="8" t="s">
        <v>27</v>
      </c>
      <c r="B48" s="8" t="s">
        <v>28</v>
      </c>
      <c r="C48" s="8" t="s">
        <v>29</v>
      </c>
      <c r="D48" s="8">
        <v>32274</v>
      </c>
      <c r="E48" s="8">
        <f>SUM(E49:E55)</f>
        <v>0</v>
      </c>
      <c r="F48" s="9">
        <f>SUM(D48+E48)</f>
        <v>32274</v>
      </c>
      <c r="G48" s="10"/>
    </row>
    <row r="49" spans="1:7" x14ac:dyDescent="0.25">
      <c r="A49" t="s">
        <v>372</v>
      </c>
      <c r="B49" t="s">
        <v>373</v>
      </c>
      <c r="C49" t="s">
        <v>374</v>
      </c>
      <c r="D49" s="10">
        <v>8093</v>
      </c>
      <c r="E49" s="10">
        <v>0</v>
      </c>
      <c r="F49" s="10">
        <v>0</v>
      </c>
      <c r="G49" s="10"/>
    </row>
    <row r="50" spans="1:7" x14ac:dyDescent="0.25">
      <c r="A50" t="s">
        <v>375</v>
      </c>
      <c r="B50" t="s">
        <v>373</v>
      </c>
      <c r="C50" t="s">
        <v>376</v>
      </c>
      <c r="D50" s="10">
        <v>13111</v>
      </c>
      <c r="E50" s="10">
        <v>0</v>
      </c>
      <c r="F50" s="10">
        <v>0</v>
      </c>
      <c r="G50" s="10"/>
    </row>
    <row r="51" spans="1:7" x14ac:dyDescent="0.25">
      <c r="A51" t="s">
        <v>377</v>
      </c>
      <c r="B51" t="s">
        <v>373</v>
      </c>
      <c r="C51" t="s">
        <v>378</v>
      </c>
      <c r="D51" s="10">
        <v>4141</v>
      </c>
      <c r="E51" s="10">
        <v>0</v>
      </c>
      <c r="F51" s="10">
        <v>0</v>
      </c>
      <c r="G51" s="10"/>
    </row>
    <row r="52" spans="1:7" x14ac:dyDescent="0.25">
      <c r="A52" t="s">
        <v>379</v>
      </c>
      <c r="B52" t="s">
        <v>373</v>
      </c>
      <c r="C52" t="s">
        <v>380</v>
      </c>
      <c r="D52" s="10">
        <v>9672</v>
      </c>
      <c r="E52" s="10">
        <v>0</v>
      </c>
      <c r="F52" s="10">
        <v>0</v>
      </c>
      <c r="G52" s="10"/>
    </row>
    <row r="53" spans="1:7" x14ac:dyDescent="0.25">
      <c r="A53" t="s">
        <v>381</v>
      </c>
      <c r="B53" t="s">
        <v>382</v>
      </c>
      <c r="C53" t="s">
        <v>383</v>
      </c>
      <c r="D53" s="10">
        <v>235</v>
      </c>
      <c r="E53" s="10">
        <v>0</v>
      </c>
      <c r="F53" s="10">
        <v>0</v>
      </c>
      <c r="G53" s="10"/>
    </row>
    <row r="54" spans="1:7" x14ac:dyDescent="0.25">
      <c r="A54" t="s">
        <v>7</v>
      </c>
      <c r="B54" t="s">
        <v>384</v>
      </c>
      <c r="C54" t="s">
        <v>385</v>
      </c>
      <c r="D54" s="10">
        <v>-2978</v>
      </c>
      <c r="E54" s="10">
        <v>0</v>
      </c>
      <c r="F54" s="10">
        <v>0</v>
      </c>
      <c r="G54" s="10"/>
    </row>
    <row r="55" spans="1:7" x14ac:dyDescent="0.25">
      <c r="A55" t="s">
        <v>386</v>
      </c>
      <c r="B55" t="s">
        <v>387</v>
      </c>
      <c r="C55" t="s">
        <v>388</v>
      </c>
      <c r="D55" s="10">
        <v>-2978</v>
      </c>
      <c r="E55" s="10">
        <v>0</v>
      </c>
      <c r="F55" s="10">
        <v>0</v>
      </c>
      <c r="G55" s="10"/>
    </row>
  </sheetData>
  <mergeCells count="7">
    <mergeCell ref="B7:D7"/>
    <mergeCell ref="A1:C1"/>
    <mergeCell ref="A2:C2"/>
    <mergeCell ref="A3:C3"/>
    <mergeCell ref="A4:C4"/>
    <mergeCell ref="A5:B5"/>
    <mergeCell ref="B6:D6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topLeftCell="A151" workbookViewId="0">
      <selection activeCell="O122" sqref="O122"/>
    </sheetView>
  </sheetViews>
  <sheetFormatPr defaultRowHeight="15" x14ac:dyDescent="0.25"/>
  <cols>
    <col min="3" max="3" width="45.5703125" customWidth="1"/>
    <col min="4" max="4" width="12.140625" customWidth="1"/>
    <col min="5" max="5" width="10.85546875" customWidth="1"/>
    <col min="6" max="6" width="13.5703125" customWidth="1"/>
  </cols>
  <sheetData>
    <row r="1" spans="1:6" x14ac:dyDescent="0.25">
      <c r="A1" s="34" t="s">
        <v>315</v>
      </c>
      <c r="B1" s="34"/>
      <c r="C1" s="34"/>
      <c r="D1" s="17" t="s">
        <v>316</v>
      </c>
      <c r="E1" s="18">
        <v>45245.534918182871</v>
      </c>
    </row>
    <row r="2" spans="1:6" x14ac:dyDescent="0.25">
      <c r="A2" s="34" t="s">
        <v>7</v>
      </c>
      <c r="B2" s="34"/>
      <c r="C2" s="34"/>
      <c r="D2" s="17" t="s">
        <v>317</v>
      </c>
      <c r="E2" s="19">
        <v>45245.534918182871</v>
      </c>
    </row>
    <row r="3" spans="1:6" x14ac:dyDescent="0.25">
      <c r="A3" s="34" t="s">
        <v>318</v>
      </c>
      <c r="B3" s="34"/>
      <c r="C3" s="34"/>
    </row>
    <row r="4" spans="1:6" x14ac:dyDescent="0.25">
      <c r="A4" s="34" t="s">
        <v>0</v>
      </c>
      <c r="B4" s="34"/>
      <c r="C4" s="34"/>
    </row>
    <row r="5" spans="1:6" x14ac:dyDescent="0.25">
      <c r="A5" s="34" t="s">
        <v>1</v>
      </c>
      <c r="B5" s="34"/>
    </row>
    <row r="6" spans="1:6" x14ac:dyDescent="0.25">
      <c r="B6" s="35" t="s">
        <v>2</v>
      </c>
      <c r="C6" s="34"/>
      <c r="D6" s="34"/>
    </row>
    <row r="7" spans="1:6" x14ac:dyDescent="0.25">
      <c r="B7" s="35"/>
      <c r="C7" s="34"/>
      <c r="D7" s="34"/>
    </row>
    <row r="9" spans="1:6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390</v>
      </c>
      <c r="F9" s="3" t="s">
        <v>389</v>
      </c>
    </row>
    <row r="10" spans="1:6" x14ac:dyDescent="0.25">
      <c r="A10" s="5" t="s">
        <v>7</v>
      </c>
      <c r="B10" s="5" t="s">
        <v>7</v>
      </c>
      <c r="C10" s="5" t="s">
        <v>8</v>
      </c>
      <c r="D10" s="5">
        <v>2837138</v>
      </c>
      <c r="E10" s="6">
        <f>SUM(E14+E57+E65+E86+E169+E173)</f>
        <v>85170</v>
      </c>
      <c r="F10" s="6">
        <f>SUM(F14+F57+F65+F86+F169+F173)</f>
        <v>2922208</v>
      </c>
    </row>
    <row r="11" spans="1:6" x14ac:dyDescent="0.25">
      <c r="A11" s="7" t="s">
        <v>9</v>
      </c>
      <c r="B11" s="7" t="s">
        <v>10</v>
      </c>
      <c r="C11" s="7" t="s">
        <v>11</v>
      </c>
      <c r="D11" s="7">
        <v>150578</v>
      </c>
      <c r="E11" s="7">
        <f t="shared" ref="E11:F13" si="0">E12</f>
        <v>33270</v>
      </c>
      <c r="F11" s="7">
        <f t="shared" si="0"/>
        <v>183748</v>
      </c>
    </row>
    <row r="12" spans="1:6" x14ac:dyDescent="0.25">
      <c r="A12" s="7" t="s">
        <v>12</v>
      </c>
      <c r="B12" s="7" t="s">
        <v>13</v>
      </c>
      <c r="C12" s="7" t="s">
        <v>14</v>
      </c>
      <c r="D12" s="7">
        <v>150578</v>
      </c>
      <c r="E12" s="7">
        <f t="shared" si="0"/>
        <v>33270</v>
      </c>
      <c r="F12" s="7">
        <f t="shared" si="0"/>
        <v>183748</v>
      </c>
    </row>
    <row r="13" spans="1:6" x14ac:dyDescent="0.25">
      <c r="A13" s="7" t="s">
        <v>15</v>
      </c>
      <c r="B13" s="7" t="s">
        <v>16</v>
      </c>
      <c r="C13" s="7" t="s">
        <v>17</v>
      </c>
      <c r="D13" s="7">
        <v>150578</v>
      </c>
      <c r="E13" s="20">
        <f t="shared" si="0"/>
        <v>33270</v>
      </c>
      <c r="F13" s="20">
        <f t="shared" si="0"/>
        <v>183748</v>
      </c>
    </row>
    <row r="14" spans="1:6" x14ac:dyDescent="0.25">
      <c r="A14" s="7" t="s">
        <v>18</v>
      </c>
      <c r="B14" s="7" t="s">
        <v>19</v>
      </c>
      <c r="C14" s="7" t="s">
        <v>20</v>
      </c>
      <c r="D14" s="7">
        <v>150578</v>
      </c>
      <c r="E14" s="20">
        <f>SUM(E15+E37+E43+E49)</f>
        <v>33270</v>
      </c>
      <c r="F14" s="20">
        <f>SUM(F15+F37+F43+F49)</f>
        <v>183748</v>
      </c>
    </row>
    <row r="15" spans="1:6" x14ac:dyDescent="0.25">
      <c r="A15" s="22" t="s">
        <v>21</v>
      </c>
      <c r="B15" s="22" t="s">
        <v>22</v>
      </c>
      <c r="C15" s="22" t="s">
        <v>23</v>
      </c>
      <c r="D15" s="22">
        <v>99378</v>
      </c>
      <c r="E15" s="22">
        <f>SUM(E17+E20+E25+E34)</f>
        <v>37860</v>
      </c>
      <c r="F15" s="22">
        <f>SUM(F17+F20+F25+F34)</f>
        <v>137238</v>
      </c>
    </row>
    <row r="16" spans="1:6" x14ac:dyDescent="0.25">
      <c r="A16" s="22" t="s">
        <v>24</v>
      </c>
      <c r="B16" s="22" t="s">
        <v>25</v>
      </c>
      <c r="C16" s="22" t="s">
        <v>26</v>
      </c>
      <c r="D16" s="22">
        <v>20000</v>
      </c>
      <c r="E16" s="23">
        <f>E17</f>
        <v>26500</v>
      </c>
      <c r="F16" s="24">
        <f>SUM(D16+E16)</f>
        <v>46500</v>
      </c>
    </row>
    <row r="17" spans="1:6" x14ac:dyDescent="0.25">
      <c r="A17" s="7" t="s">
        <v>27</v>
      </c>
      <c r="B17" s="7" t="s">
        <v>28</v>
      </c>
      <c r="C17" s="7" t="s">
        <v>29</v>
      </c>
      <c r="D17" s="7">
        <v>20000</v>
      </c>
      <c r="E17" s="8">
        <f>E18</f>
        <v>26500</v>
      </c>
      <c r="F17" s="9">
        <f>SUM(D17+E17)</f>
        <v>46500</v>
      </c>
    </row>
    <row r="18" spans="1:6" x14ac:dyDescent="0.25">
      <c r="A18" t="s">
        <v>30</v>
      </c>
      <c r="B18" t="s">
        <v>31</v>
      </c>
      <c r="C18" t="s">
        <v>32</v>
      </c>
      <c r="D18" s="10">
        <v>20000</v>
      </c>
      <c r="E18" s="10">
        <v>26500</v>
      </c>
      <c r="F18" s="11">
        <f>SUM(D18+E18)</f>
        <v>46500</v>
      </c>
    </row>
    <row r="19" spans="1:6" x14ac:dyDescent="0.25">
      <c r="A19" s="16" t="s">
        <v>24</v>
      </c>
      <c r="B19" s="16" t="s">
        <v>33</v>
      </c>
      <c r="C19" s="16" t="s">
        <v>34</v>
      </c>
      <c r="D19" s="16">
        <v>42550</v>
      </c>
      <c r="E19" s="16">
        <f>E20</f>
        <v>1180</v>
      </c>
      <c r="F19" s="16">
        <f>F20</f>
        <v>43730</v>
      </c>
    </row>
    <row r="20" spans="1:6" x14ac:dyDescent="0.25">
      <c r="A20" s="16" t="s">
        <v>27</v>
      </c>
      <c r="B20" s="16" t="s">
        <v>28</v>
      </c>
      <c r="C20" s="16" t="s">
        <v>29</v>
      </c>
      <c r="D20" s="16">
        <v>42550</v>
      </c>
      <c r="E20" s="16">
        <f>SUM(E21:E23)</f>
        <v>1180</v>
      </c>
      <c r="F20" s="21">
        <f>SUM(D20+E20)</f>
        <v>43730</v>
      </c>
    </row>
    <row r="21" spans="1:6" x14ac:dyDescent="0.25">
      <c r="A21" t="s">
        <v>35</v>
      </c>
      <c r="B21" t="s">
        <v>36</v>
      </c>
      <c r="C21" t="s">
        <v>37</v>
      </c>
      <c r="D21" s="10">
        <v>850</v>
      </c>
      <c r="E21" s="10">
        <v>0</v>
      </c>
      <c r="F21" s="11">
        <f>SUM(D21+E21)</f>
        <v>850</v>
      </c>
    </row>
    <row r="22" spans="1:6" x14ac:dyDescent="0.25">
      <c r="A22" t="s">
        <v>38</v>
      </c>
      <c r="B22" t="s">
        <v>39</v>
      </c>
      <c r="C22" t="s">
        <v>40</v>
      </c>
      <c r="D22" s="10">
        <v>9700</v>
      </c>
      <c r="E22" s="10">
        <v>0</v>
      </c>
      <c r="F22" s="11">
        <f>SUM(D22+E22)</f>
        <v>9700</v>
      </c>
    </row>
    <row r="23" spans="1:6" x14ac:dyDescent="0.25">
      <c r="A23" t="s">
        <v>41</v>
      </c>
      <c r="B23" t="s">
        <v>42</v>
      </c>
      <c r="C23" t="s">
        <v>43</v>
      </c>
      <c r="D23" s="10">
        <v>32000</v>
      </c>
      <c r="E23" s="10">
        <v>1180</v>
      </c>
      <c r="F23" s="11">
        <f>SUM(D23+E23)</f>
        <v>33180</v>
      </c>
    </row>
    <row r="24" spans="1:6" x14ac:dyDescent="0.25">
      <c r="A24" s="16" t="s">
        <v>24</v>
      </c>
      <c r="B24" s="16" t="s">
        <v>44</v>
      </c>
      <c r="C24" s="16" t="s">
        <v>45</v>
      </c>
      <c r="D24" s="16">
        <v>25200</v>
      </c>
      <c r="E24" s="16">
        <f>E25</f>
        <v>10180</v>
      </c>
      <c r="F24" s="16">
        <f>F25</f>
        <v>35380</v>
      </c>
    </row>
    <row r="25" spans="1:6" x14ac:dyDescent="0.25">
      <c r="A25" s="16" t="s">
        <v>27</v>
      </c>
      <c r="B25" s="16" t="s">
        <v>28</v>
      </c>
      <c r="C25" s="16" t="s">
        <v>29</v>
      </c>
      <c r="D25" s="16">
        <v>25200</v>
      </c>
      <c r="E25" s="16">
        <f>SUM(E26:E31)</f>
        <v>10180</v>
      </c>
      <c r="F25" s="21">
        <f>SUM(D25+E25)</f>
        <v>35380</v>
      </c>
    </row>
    <row r="26" spans="1:6" x14ac:dyDescent="0.25">
      <c r="A26" t="s">
        <v>46</v>
      </c>
      <c r="B26" t="s">
        <v>47</v>
      </c>
      <c r="C26" t="s">
        <v>48</v>
      </c>
      <c r="D26" s="10">
        <v>16100</v>
      </c>
      <c r="E26" s="10">
        <v>10180</v>
      </c>
      <c r="F26" s="11">
        <f t="shared" ref="F26:F31" si="1">SUM(D26+E26)</f>
        <v>26280</v>
      </c>
    </row>
    <row r="27" spans="1:6" x14ac:dyDescent="0.25">
      <c r="A27" t="s">
        <v>49</v>
      </c>
      <c r="B27" t="s">
        <v>50</v>
      </c>
      <c r="C27" t="s">
        <v>51</v>
      </c>
      <c r="D27" s="10">
        <v>400</v>
      </c>
      <c r="E27" s="10">
        <v>900</v>
      </c>
      <c r="F27" s="11">
        <f t="shared" si="1"/>
        <v>1300</v>
      </c>
    </row>
    <row r="28" spans="1:6" x14ac:dyDescent="0.25">
      <c r="A28" t="s">
        <v>52</v>
      </c>
      <c r="B28" t="s">
        <v>53</v>
      </c>
      <c r="C28" t="s">
        <v>54</v>
      </c>
      <c r="D28" s="10">
        <v>2700</v>
      </c>
      <c r="E28" s="10">
        <v>0</v>
      </c>
      <c r="F28" s="11">
        <f t="shared" si="1"/>
        <v>2700</v>
      </c>
    </row>
    <row r="29" spans="1:6" x14ac:dyDescent="0.25">
      <c r="A29" t="s">
        <v>55</v>
      </c>
      <c r="B29" t="s">
        <v>56</v>
      </c>
      <c r="C29" t="s">
        <v>57</v>
      </c>
      <c r="D29" s="10">
        <v>700</v>
      </c>
      <c r="E29" s="10">
        <v>-400</v>
      </c>
      <c r="F29" s="11">
        <f t="shared" si="1"/>
        <v>300</v>
      </c>
    </row>
    <row r="30" spans="1:6" x14ac:dyDescent="0.25">
      <c r="A30" t="s">
        <v>58</v>
      </c>
      <c r="B30" t="s">
        <v>59</v>
      </c>
      <c r="C30" t="s">
        <v>60</v>
      </c>
      <c r="D30" s="10">
        <v>4000</v>
      </c>
      <c r="E30" s="10">
        <v>-500</v>
      </c>
      <c r="F30" s="11">
        <f t="shared" si="1"/>
        <v>3500</v>
      </c>
    </row>
    <row r="31" spans="1:6" x14ac:dyDescent="0.25">
      <c r="A31" t="s">
        <v>61</v>
      </c>
      <c r="B31" t="s">
        <v>62</v>
      </c>
      <c r="C31" t="s">
        <v>63</v>
      </c>
      <c r="D31" s="10">
        <v>1300</v>
      </c>
      <c r="E31" s="10">
        <v>0</v>
      </c>
      <c r="F31" s="11">
        <f t="shared" si="1"/>
        <v>1300</v>
      </c>
    </row>
    <row r="32" spans="1:6" x14ac:dyDescent="0.25">
      <c r="A32" s="16" t="s">
        <v>64</v>
      </c>
      <c r="B32" s="16" t="s">
        <v>65</v>
      </c>
      <c r="C32" s="16" t="s">
        <v>66</v>
      </c>
      <c r="D32" s="16">
        <v>11628</v>
      </c>
      <c r="E32" s="16">
        <f>E33</f>
        <v>0</v>
      </c>
      <c r="F32" s="16">
        <f>F33</f>
        <v>11628</v>
      </c>
    </row>
    <row r="33" spans="1:7" x14ac:dyDescent="0.25">
      <c r="A33" s="16" t="s">
        <v>27</v>
      </c>
      <c r="B33" s="16" t="s">
        <v>28</v>
      </c>
      <c r="C33" s="16" t="s">
        <v>29</v>
      </c>
      <c r="D33" s="16">
        <v>11628</v>
      </c>
      <c r="E33" s="16">
        <f>E34</f>
        <v>0</v>
      </c>
      <c r="F33" s="21">
        <f>SUM(D33+E33)</f>
        <v>11628</v>
      </c>
    </row>
    <row r="34" spans="1:7" x14ac:dyDescent="0.25">
      <c r="A34" t="s">
        <v>67</v>
      </c>
      <c r="B34" t="s">
        <v>68</v>
      </c>
      <c r="C34" t="s">
        <v>69</v>
      </c>
      <c r="D34" s="10">
        <v>11628</v>
      </c>
      <c r="E34" s="10">
        <v>0</v>
      </c>
      <c r="F34" s="11">
        <f>SUM(D34+E34)</f>
        <v>11628</v>
      </c>
    </row>
    <row r="35" spans="1:7" x14ac:dyDescent="0.25">
      <c r="A35" s="16" t="s">
        <v>21</v>
      </c>
      <c r="B35" s="16" t="s">
        <v>70</v>
      </c>
      <c r="C35" s="16" t="s">
        <v>71</v>
      </c>
      <c r="D35" s="16">
        <v>27200</v>
      </c>
      <c r="E35" s="16">
        <f>E36</f>
        <v>-1890</v>
      </c>
      <c r="F35" s="16">
        <f>F36</f>
        <v>25310</v>
      </c>
    </row>
    <row r="36" spans="1:7" x14ac:dyDescent="0.25">
      <c r="A36" s="16" t="s">
        <v>72</v>
      </c>
      <c r="B36" s="16" t="s">
        <v>73</v>
      </c>
      <c r="C36" s="16" t="s">
        <v>74</v>
      </c>
      <c r="D36" s="16">
        <v>27200</v>
      </c>
      <c r="E36" s="16">
        <f>E37</f>
        <v>-1890</v>
      </c>
      <c r="F36" s="16">
        <f>F37</f>
        <v>25310</v>
      </c>
    </row>
    <row r="37" spans="1:7" x14ac:dyDescent="0.25">
      <c r="A37" s="16" t="s">
        <v>27</v>
      </c>
      <c r="B37" s="16" t="s">
        <v>28</v>
      </c>
      <c r="C37" s="16" t="s">
        <v>29</v>
      </c>
      <c r="D37" s="16">
        <v>27200</v>
      </c>
      <c r="E37" s="16">
        <f>SUM(E38:E41)</f>
        <v>-1890</v>
      </c>
      <c r="F37" s="16">
        <f>SUM(F38:F41)</f>
        <v>25310</v>
      </c>
    </row>
    <row r="38" spans="1:7" x14ac:dyDescent="0.25">
      <c r="A38" t="s">
        <v>75</v>
      </c>
      <c r="B38" t="s">
        <v>47</v>
      </c>
      <c r="C38" t="s">
        <v>76</v>
      </c>
      <c r="D38" s="10">
        <v>21500</v>
      </c>
      <c r="E38" s="10">
        <v>-700</v>
      </c>
      <c r="F38" s="11">
        <f>SUM(D38+E38)</f>
        <v>20800</v>
      </c>
    </row>
    <row r="39" spans="1:7" x14ac:dyDescent="0.25">
      <c r="A39" t="s">
        <v>77</v>
      </c>
      <c r="B39" t="s">
        <v>53</v>
      </c>
      <c r="C39" t="s">
        <v>54</v>
      </c>
      <c r="D39" s="10">
        <v>3500</v>
      </c>
      <c r="E39" s="10">
        <v>-520</v>
      </c>
      <c r="F39" s="11">
        <f>SUM(D39+E39)</f>
        <v>2980</v>
      </c>
    </row>
    <row r="40" spans="1:7" x14ac:dyDescent="0.25">
      <c r="A40" t="s">
        <v>78</v>
      </c>
      <c r="B40" t="s">
        <v>79</v>
      </c>
      <c r="C40" t="s">
        <v>80</v>
      </c>
      <c r="D40" s="10">
        <v>200</v>
      </c>
      <c r="E40" s="10">
        <v>-200</v>
      </c>
      <c r="F40" s="11">
        <f>SUM(D40+E40)</f>
        <v>0</v>
      </c>
    </row>
    <row r="41" spans="1:7" x14ac:dyDescent="0.25">
      <c r="A41" t="s">
        <v>81</v>
      </c>
      <c r="B41" t="s">
        <v>56</v>
      </c>
      <c r="C41" t="s">
        <v>82</v>
      </c>
      <c r="D41" s="10">
        <v>2000</v>
      </c>
      <c r="E41" s="10">
        <v>-470</v>
      </c>
      <c r="F41" s="11">
        <f>SUM(D41+E41)</f>
        <v>1530</v>
      </c>
    </row>
    <row r="42" spans="1:7" x14ac:dyDescent="0.25">
      <c r="A42" s="16" t="s">
        <v>72</v>
      </c>
      <c r="B42" s="16" t="s">
        <v>83</v>
      </c>
      <c r="C42" s="16" t="s">
        <v>84</v>
      </c>
      <c r="D42" s="16">
        <v>0</v>
      </c>
      <c r="E42" s="16">
        <f>E43</f>
        <v>21300</v>
      </c>
      <c r="F42" s="16">
        <f>F43</f>
        <v>21200</v>
      </c>
    </row>
    <row r="43" spans="1:7" x14ac:dyDescent="0.25">
      <c r="A43" s="7" t="s">
        <v>27</v>
      </c>
      <c r="B43" s="7" t="s">
        <v>28</v>
      </c>
      <c r="C43" s="7" t="s">
        <v>29</v>
      </c>
      <c r="D43" s="7">
        <v>0</v>
      </c>
      <c r="E43" s="7">
        <f>SUM(E44:E47)</f>
        <v>21300</v>
      </c>
      <c r="F43" s="7">
        <f>SUM(F44:F47)</f>
        <v>21200</v>
      </c>
    </row>
    <row r="44" spans="1:7" x14ac:dyDescent="0.25">
      <c r="A44" t="s">
        <v>85</v>
      </c>
      <c r="B44" t="s">
        <v>47</v>
      </c>
      <c r="C44" t="s">
        <v>76</v>
      </c>
      <c r="D44" s="10">
        <v>0</v>
      </c>
      <c r="E44" s="10">
        <v>15000</v>
      </c>
      <c r="F44" s="11">
        <f>SUM(D44+E44)</f>
        <v>15000</v>
      </c>
    </row>
    <row r="45" spans="1:7" x14ac:dyDescent="0.25">
      <c r="A45" t="s">
        <v>86</v>
      </c>
      <c r="B45" t="s">
        <v>53</v>
      </c>
      <c r="C45" t="s">
        <v>54</v>
      </c>
      <c r="D45" s="10">
        <v>0</v>
      </c>
      <c r="E45" s="10">
        <v>2600</v>
      </c>
      <c r="F45" s="11">
        <f>SUM(D45+E45)</f>
        <v>2600</v>
      </c>
    </row>
    <row r="46" spans="1:7" x14ac:dyDescent="0.25">
      <c r="A46" t="s">
        <v>87</v>
      </c>
      <c r="B46" t="s">
        <v>56</v>
      </c>
      <c r="C46" t="s">
        <v>82</v>
      </c>
      <c r="D46" s="10">
        <v>0</v>
      </c>
      <c r="E46" s="10">
        <v>1500</v>
      </c>
      <c r="F46" s="11">
        <f>SUM(D46+E46)</f>
        <v>1500</v>
      </c>
    </row>
    <row r="47" spans="1:7" s="1" customFormat="1" x14ac:dyDescent="0.25">
      <c r="A47" s="1" t="s">
        <v>392</v>
      </c>
      <c r="B47" s="13">
        <v>31212</v>
      </c>
      <c r="C47" s="1" t="s">
        <v>115</v>
      </c>
      <c r="D47" s="10">
        <v>0</v>
      </c>
      <c r="E47" s="10">
        <v>2200</v>
      </c>
      <c r="F47" s="11">
        <v>2100</v>
      </c>
    </row>
    <row r="48" spans="1:7" x14ac:dyDescent="0.25">
      <c r="A48" s="16" t="s">
        <v>21</v>
      </c>
      <c r="B48" s="16" t="s">
        <v>88</v>
      </c>
      <c r="C48" s="16" t="s">
        <v>89</v>
      </c>
      <c r="D48" s="16">
        <v>24000</v>
      </c>
      <c r="E48" s="16">
        <f>E49</f>
        <v>-24000</v>
      </c>
      <c r="F48" s="16">
        <f>F49</f>
        <v>0</v>
      </c>
      <c r="G48" s="10"/>
    </row>
    <row r="49" spans="1:7" x14ac:dyDescent="0.25">
      <c r="A49" s="16" t="s">
        <v>72</v>
      </c>
      <c r="B49" s="16" t="s">
        <v>90</v>
      </c>
      <c r="C49" s="16" t="s">
        <v>91</v>
      </c>
      <c r="D49" s="16">
        <v>24000</v>
      </c>
      <c r="E49" s="16">
        <f>E50</f>
        <v>-24000</v>
      </c>
      <c r="F49" s="16">
        <f>F50</f>
        <v>0</v>
      </c>
      <c r="G49" s="10"/>
    </row>
    <row r="50" spans="1:7" x14ac:dyDescent="0.25">
      <c r="A50" s="16" t="s">
        <v>27</v>
      </c>
      <c r="B50" s="16" t="s">
        <v>28</v>
      </c>
      <c r="C50" s="16" t="s">
        <v>29</v>
      </c>
      <c r="D50" s="16">
        <v>24000</v>
      </c>
      <c r="E50" s="16">
        <f>E51</f>
        <v>-24000</v>
      </c>
      <c r="F50" s="16">
        <f>SUM(F51:F51)</f>
        <v>0</v>
      </c>
      <c r="G50" s="10"/>
    </row>
    <row r="51" spans="1:7" x14ac:dyDescent="0.25">
      <c r="A51" t="s">
        <v>92</v>
      </c>
      <c r="B51" t="s">
        <v>59</v>
      </c>
      <c r="C51" t="s">
        <v>93</v>
      </c>
      <c r="D51" s="10">
        <v>24000</v>
      </c>
      <c r="E51" s="10">
        <v>-24000</v>
      </c>
      <c r="F51" s="11">
        <f>SUM(D51+E51)</f>
        <v>0</v>
      </c>
      <c r="G51" s="10"/>
    </row>
    <row r="52" spans="1:7" x14ac:dyDescent="0.25">
      <c r="A52" s="16" t="s">
        <v>9</v>
      </c>
      <c r="B52" s="16" t="s">
        <v>94</v>
      </c>
      <c r="C52" s="16" t="s">
        <v>95</v>
      </c>
      <c r="D52" s="16">
        <v>4000</v>
      </c>
      <c r="E52" s="16">
        <f t="shared" ref="E52:F57" si="2">E53</f>
        <v>1200</v>
      </c>
      <c r="F52" s="16">
        <f t="shared" si="2"/>
        <v>5200</v>
      </c>
      <c r="G52" s="10"/>
    </row>
    <row r="53" spans="1:7" x14ac:dyDescent="0.25">
      <c r="A53" s="16" t="s">
        <v>12</v>
      </c>
      <c r="B53" s="16" t="s">
        <v>13</v>
      </c>
      <c r="C53" s="16" t="s">
        <v>14</v>
      </c>
      <c r="D53" s="16">
        <v>4000</v>
      </c>
      <c r="E53" s="16">
        <f t="shared" si="2"/>
        <v>1200</v>
      </c>
      <c r="F53" s="16">
        <f t="shared" si="2"/>
        <v>5200</v>
      </c>
      <c r="G53" s="10"/>
    </row>
    <row r="54" spans="1:7" x14ac:dyDescent="0.25">
      <c r="A54" s="16" t="s">
        <v>15</v>
      </c>
      <c r="B54" s="16" t="s">
        <v>16</v>
      </c>
      <c r="C54" s="16" t="s">
        <v>17</v>
      </c>
      <c r="D54" s="16">
        <v>4000</v>
      </c>
      <c r="E54" s="16">
        <f t="shared" si="2"/>
        <v>1200</v>
      </c>
      <c r="F54" s="16">
        <f t="shared" si="2"/>
        <v>5200</v>
      </c>
      <c r="G54" s="10"/>
    </row>
    <row r="55" spans="1:7" x14ac:dyDescent="0.25">
      <c r="A55" s="16" t="s">
        <v>18</v>
      </c>
      <c r="B55" s="16" t="s">
        <v>19</v>
      </c>
      <c r="C55" s="16" t="s">
        <v>20</v>
      </c>
      <c r="D55" s="16">
        <v>4000</v>
      </c>
      <c r="E55" s="16">
        <f t="shared" si="2"/>
        <v>1200</v>
      </c>
      <c r="F55" s="16">
        <f t="shared" si="2"/>
        <v>5200</v>
      </c>
      <c r="G55" s="10"/>
    </row>
    <row r="56" spans="1:7" x14ac:dyDescent="0.25">
      <c r="A56" s="16" t="s">
        <v>21</v>
      </c>
      <c r="B56" s="16" t="s">
        <v>22</v>
      </c>
      <c r="C56" s="16" t="s">
        <v>23</v>
      </c>
      <c r="D56" s="16">
        <v>4000</v>
      </c>
      <c r="E56" s="16">
        <f t="shared" si="2"/>
        <v>1200</v>
      </c>
      <c r="F56" s="16">
        <f t="shared" si="2"/>
        <v>5200</v>
      </c>
      <c r="G56" s="10"/>
    </row>
    <row r="57" spans="1:7" x14ac:dyDescent="0.25">
      <c r="A57" s="16" t="s">
        <v>24</v>
      </c>
      <c r="B57" s="16" t="s">
        <v>33</v>
      </c>
      <c r="C57" s="16" t="s">
        <v>34</v>
      </c>
      <c r="D57" s="16">
        <v>4000</v>
      </c>
      <c r="E57" s="16">
        <f>E58</f>
        <v>1200</v>
      </c>
      <c r="F57" s="16">
        <f t="shared" si="2"/>
        <v>5200</v>
      </c>
      <c r="G57" s="10"/>
    </row>
    <row r="58" spans="1:7" x14ac:dyDescent="0.25">
      <c r="A58" s="7" t="s">
        <v>27</v>
      </c>
      <c r="B58" s="7" t="s">
        <v>28</v>
      </c>
      <c r="C58" s="7" t="s">
        <v>29</v>
      </c>
      <c r="D58" s="7">
        <v>4000</v>
      </c>
      <c r="E58" s="7">
        <f>SUM(E59:E61)</f>
        <v>1200</v>
      </c>
      <c r="F58" s="7">
        <f>SUM(F59:F61)</f>
        <v>5200</v>
      </c>
      <c r="G58" s="10"/>
    </row>
    <row r="59" spans="1:7" x14ac:dyDescent="0.25">
      <c r="A59" t="s">
        <v>96</v>
      </c>
      <c r="B59" t="s">
        <v>97</v>
      </c>
      <c r="C59" t="s">
        <v>98</v>
      </c>
      <c r="D59" s="10">
        <v>700</v>
      </c>
      <c r="E59" s="10">
        <v>0</v>
      </c>
      <c r="F59" s="11">
        <f>SUM(D59+E59)</f>
        <v>700</v>
      </c>
      <c r="G59" s="10"/>
    </row>
    <row r="60" spans="1:7" x14ac:dyDescent="0.25">
      <c r="A60" t="s">
        <v>99</v>
      </c>
      <c r="B60" t="s">
        <v>100</v>
      </c>
      <c r="C60" t="s">
        <v>101</v>
      </c>
      <c r="D60" s="10">
        <v>700</v>
      </c>
      <c r="E60" s="10">
        <v>0</v>
      </c>
      <c r="F60" s="11">
        <f>SUM(D60+E60)</f>
        <v>700</v>
      </c>
      <c r="G60" s="10"/>
    </row>
    <row r="61" spans="1:7" x14ac:dyDescent="0.25">
      <c r="A61" t="s">
        <v>102</v>
      </c>
      <c r="B61" t="s">
        <v>62</v>
      </c>
      <c r="C61" t="s">
        <v>103</v>
      </c>
      <c r="D61" s="10">
        <v>2600</v>
      </c>
      <c r="E61" s="10">
        <v>1200</v>
      </c>
      <c r="F61" s="11">
        <f>SUM(D61+E61)</f>
        <v>3800</v>
      </c>
      <c r="G61" s="10"/>
    </row>
    <row r="62" spans="1:7" x14ac:dyDescent="0.25">
      <c r="A62" s="7" t="s">
        <v>9</v>
      </c>
      <c r="B62" s="7" t="s">
        <v>104</v>
      </c>
      <c r="C62" s="7" t="s">
        <v>105</v>
      </c>
      <c r="D62" s="7">
        <v>47200</v>
      </c>
      <c r="E62" s="14">
        <f t="shared" ref="E62:F65" si="3">E63</f>
        <v>26500</v>
      </c>
      <c r="F62" s="14">
        <f t="shared" si="3"/>
        <v>73700</v>
      </c>
      <c r="G62" s="10"/>
    </row>
    <row r="63" spans="1:7" x14ac:dyDescent="0.25">
      <c r="A63" s="7" t="s">
        <v>12</v>
      </c>
      <c r="B63" s="7" t="s">
        <v>13</v>
      </c>
      <c r="C63" s="7" t="s">
        <v>14</v>
      </c>
      <c r="D63" s="7">
        <v>47200</v>
      </c>
      <c r="E63" s="14">
        <f t="shared" si="3"/>
        <v>26500</v>
      </c>
      <c r="F63" s="14">
        <f t="shared" si="3"/>
        <v>73700</v>
      </c>
      <c r="G63" s="10"/>
    </row>
    <row r="64" spans="1:7" x14ac:dyDescent="0.25">
      <c r="A64" s="7" t="s">
        <v>15</v>
      </c>
      <c r="B64" s="7" t="s">
        <v>16</v>
      </c>
      <c r="C64" s="7" t="s">
        <v>17</v>
      </c>
      <c r="D64" s="7">
        <v>47200</v>
      </c>
      <c r="E64" s="14">
        <f t="shared" si="3"/>
        <v>26500</v>
      </c>
      <c r="F64" s="14">
        <f t="shared" si="3"/>
        <v>73700</v>
      </c>
      <c r="G64" s="10"/>
    </row>
    <row r="65" spans="1:7" x14ac:dyDescent="0.25">
      <c r="A65" s="7" t="s">
        <v>18</v>
      </c>
      <c r="B65" s="7" t="s">
        <v>19</v>
      </c>
      <c r="C65" s="7" t="s">
        <v>20</v>
      </c>
      <c r="D65" s="7">
        <v>47200</v>
      </c>
      <c r="E65" s="14">
        <f t="shared" si="3"/>
        <v>26500</v>
      </c>
      <c r="F65" s="14">
        <f t="shared" si="3"/>
        <v>73700</v>
      </c>
      <c r="G65" s="10"/>
    </row>
    <row r="66" spans="1:7" x14ac:dyDescent="0.25">
      <c r="A66" s="16" t="s">
        <v>21</v>
      </c>
      <c r="B66" s="16" t="s">
        <v>22</v>
      </c>
      <c r="C66" s="16" t="s">
        <v>23</v>
      </c>
      <c r="D66" s="16">
        <v>47200</v>
      </c>
      <c r="E66" s="16">
        <f>SUM(E68+E75)</f>
        <v>26500</v>
      </c>
      <c r="F66" s="16">
        <f>SUM(F68+F75)</f>
        <v>73700</v>
      </c>
      <c r="G66" s="10"/>
    </row>
    <row r="67" spans="1:7" x14ac:dyDescent="0.25">
      <c r="A67" s="16" t="s">
        <v>24</v>
      </c>
      <c r="B67" s="16" t="s">
        <v>33</v>
      </c>
      <c r="C67" s="16" t="s">
        <v>34</v>
      </c>
      <c r="D67" s="16">
        <v>13600</v>
      </c>
      <c r="E67" s="16">
        <f>E68</f>
        <v>19740</v>
      </c>
      <c r="F67" s="16">
        <f>F68</f>
        <v>33340</v>
      </c>
      <c r="G67" s="10"/>
    </row>
    <row r="68" spans="1:7" x14ac:dyDescent="0.25">
      <c r="A68" s="16" t="s">
        <v>27</v>
      </c>
      <c r="B68" s="16" t="s">
        <v>28</v>
      </c>
      <c r="C68" s="16" t="s">
        <v>29</v>
      </c>
      <c r="D68" s="16">
        <v>13600</v>
      </c>
      <c r="E68" s="16">
        <f>SUM(E69:E73)</f>
        <v>19740</v>
      </c>
      <c r="F68" s="21">
        <f>SUM(F69:F73)</f>
        <v>33340</v>
      </c>
      <c r="G68" s="10"/>
    </row>
    <row r="69" spans="1:7" x14ac:dyDescent="0.25">
      <c r="A69" t="s">
        <v>106</v>
      </c>
      <c r="B69" t="s">
        <v>79</v>
      </c>
      <c r="C69" t="s">
        <v>80</v>
      </c>
      <c r="D69" s="10">
        <v>1200</v>
      </c>
      <c r="E69" s="10">
        <v>1300</v>
      </c>
      <c r="F69" s="11">
        <f>SUM(D69+E69)</f>
        <v>2500</v>
      </c>
      <c r="G69" s="10"/>
    </row>
    <row r="70" spans="1:7" x14ac:dyDescent="0.25">
      <c r="A70" t="s">
        <v>107</v>
      </c>
      <c r="B70" t="s">
        <v>59</v>
      </c>
      <c r="C70" t="s">
        <v>93</v>
      </c>
      <c r="D70" s="10">
        <v>3000</v>
      </c>
      <c r="E70" s="10">
        <v>5000</v>
      </c>
      <c r="F70" s="11">
        <f>SUM(D70+E70)</f>
        <v>8000</v>
      </c>
      <c r="G70" s="10"/>
    </row>
    <row r="71" spans="1:7" x14ac:dyDescent="0.25">
      <c r="A71" t="s">
        <v>108</v>
      </c>
      <c r="B71" t="s">
        <v>100</v>
      </c>
      <c r="C71" t="s">
        <v>101</v>
      </c>
      <c r="D71" s="10">
        <v>1400</v>
      </c>
      <c r="E71" s="10">
        <v>-400</v>
      </c>
      <c r="F71" s="11">
        <f>SUM(D71+E71)</f>
        <v>1000</v>
      </c>
      <c r="G71" s="10"/>
    </row>
    <row r="72" spans="1:7" x14ac:dyDescent="0.25">
      <c r="A72" t="s">
        <v>109</v>
      </c>
      <c r="B72" t="s">
        <v>110</v>
      </c>
      <c r="C72" t="s">
        <v>111</v>
      </c>
      <c r="D72" s="10">
        <v>4500</v>
      </c>
      <c r="E72" s="10">
        <v>400</v>
      </c>
      <c r="F72" s="11">
        <f>SUM(D72+E72)</f>
        <v>4900</v>
      </c>
      <c r="G72" s="10"/>
    </row>
    <row r="73" spans="1:7" x14ac:dyDescent="0.25">
      <c r="A73" t="s">
        <v>112</v>
      </c>
      <c r="B73" t="s">
        <v>62</v>
      </c>
      <c r="C73" t="s">
        <v>103</v>
      </c>
      <c r="D73" s="10">
        <v>3500</v>
      </c>
      <c r="E73" s="10">
        <v>13440</v>
      </c>
      <c r="F73" s="11">
        <f>SUM(D73+E73)</f>
        <v>16940</v>
      </c>
      <c r="G73" s="10"/>
    </row>
    <row r="74" spans="1:7" x14ac:dyDescent="0.25">
      <c r="A74" s="16" t="s">
        <v>24</v>
      </c>
      <c r="B74" s="16" t="s">
        <v>44</v>
      </c>
      <c r="C74" s="16" t="s">
        <v>45</v>
      </c>
      <c r="D74" s="16">
        <v>33600</v>
      </c>
      <c r="E74" s="16">
        <f>E75</f>
        <v>6760</v>
      </c>
      <c r="F74" s="16">
        <f>F75</f>
        <v>40360</v>
      </c>
      <c r="G74" s="10"/>
    </row>
    <row r="75" spans="1:7" x14ac:dyDescent="0.25">
      <c r="A75" s="16" t="s">
        <v>27</v>
      </c>
      <c r="B75" s="16" t="s">
        <v>28</v>
      </c>
      <c r="C75" s="16" t="s">
        <v>29</v>
      </c>
      <c r="D75" s="16">
        <v>33600</v>
      </c>
      <c r="E75" s="16">
        <f>SUM(E76:E81)</f>
        <v>6760</v>
      </c>
      <c r="F75" s="21">
        <f>SUM(F76:F81)</f>
        <v>40360</v>
      </c>
      <c r="G75" s="10"/>
    </row>
    <row r="76" spans="1:7" x14ac:dyDescent="0.25">
      <c r="A76" t="s">
        <v>113</v>
      </c>
      <c r="B76" t="s">
        <v>47</v>
      </c>
      <c r="C76" t="s">
        <v>76</v>
      </c>
      <c r="D76" s="10">
        <v>13000</v>
      </c>
      <c r="E76" s="10">
        <v>5500</v>
      </c>
      <c r="F76" s="11">
        <f t="shared" ref="F76:F81" si="4">SUM(D76+E76)</f>
        <v>18500</v>
      </c>
      <c r="G76" s="10"/>
    </row>
    <row r="77" spans="1:7" x14ac:dyDescent="0.25">
      <c r="A77" t="s">
        <v>114</v>
      </c>
      <c r="B77" t="s">
        <v>50</v>
      </c>
      <c r="C77" t="s">
        <v>115</v>
      </c>
      <c r="D77" s="10">
        <v>300</v>
      </c>
      <c r="E77" s="10">
        <v>60</v>
      </c>
      <c r="F77" s="11">
        <f t="shared" si="4"/>
        <v>360</v>
      </c>
      <c r="G77" s="10"/>
    </row>
    <row r="78" spans="1:7" x14ac:dyDescent="0.25">
      <c r="A78" t="s">
        <v>116</v>
      </c>
      <c r="B78" t="s">
        <v>53</v>
      </c>
      <c r="C78" t="s">
        <v>54</v>
      </c>
      <c r="D78" s="10">
        <v>1800</v>
      </c>
      <c r="E78" s="10">
        <v>1200</v>
      </c>
      <c r="F78" s="11">
        <f t="shared" si="4"/>
        <v>3000</v>
      </c>
      <c r="G78" s="10"/>
    </row>
    <row r="79" spans="1:7" x14ac:dyDescent="0.25">
      <c r="A79" t="s">
        <v>117</v>
      </c>
      <c r="B79" t="s">
        <v>56</v>
      </c>
      <c r="C79" t="s">
        <v>118</v>
      </c>
      <c r="D79" s="10">
        <v>300</v>
      </c>
      <c r="E79" s="10">
        <v>0</v>
      </c>
      <c r="F79" s="11">
        <f t="shared" si="4"/>
        <v>300</v>
      </c>
      <c r="G79" s="10"/>
    </row>
    <row r="80" spans="1:7" x14ac:dyDescent="0.25">
      <c r="A80" t="s">
        <v>119</v>
      </c>
      <c r="B80" t="s">
        <v>59</v>
      </c>
      <c r="C80" t="s">
        <v>93</v>
      </c>
      <c r="D80" s="10">
        <v>17600</v>
      </c>
      <c r="E80" s="10">
        <v>0</v>
      </c>
      <c r="F80" s="11">
        <f t="shared" si="4"/>
        <v>17600</v>
      </c>
      <c r="G80" s="10"/>
    </row>
    <row r="81" spans="1:7" x14ac:dyDescent="0.25">
      <c r="A81" t="s">
        <v>120</v>
      </c>
      <c r="B81" t="s">
        <v>62</v>
      </c>
      <c r="C81" t="s">
        <v>103</v>
      </c>
      <c r="D81" s="10">
        <v>600</v>
      </c>
      <c r="E81" s="10">
        <v>0</v>
      </c>
      <c r="F81" s="11">
        <f t="shared" si="4"/>
        <v>600</v>
      </c>
      <c r="G81" s="10"/>
    </row>
    <row r="82" spans="1:7" x14ac:dyDescent="0.25">
      <c r="A82" s="7" t="s">
        <v>9</v>
      </c>
      <c r="B82" s="7" t="s">
        <v>121</v>
      </c>
      <c r="C82" s="7" t="s">
        <v>122</v>
      </c>
      <c r="D82" s="7">
        <v>2598108</v>
      </c>
      <c r="E82" s="14">
        <f t="shared" ref="E82:F85" si="5">E83</f>
        <v>0</v>
      </c>
      <c r="F82" s="14">
        <f t="shared" si="5"/>
        <v>2581498</v>
      </c>
      <c r="G82" s="10"/>
    </row>
    <row r="83" spans="1:7" x14ac:dyDescent="0.25">
      <c r="A83" s="7" t="s">
        <v>12</v>
      </c>
      <c r="B83" s="7" t="s">
        <v>13</v>
      </c>
      <c r="C83" s="7" t="s">
        <v>14</v>
      </c>
      <c r="D83" s="7">
        <v>2598108</v>
      </c>
      <c r="E83" s="14">
        <f t="shared" si="5"/>
        <v>0</v>
      </c>
      <c r="F83" s="14">
        <f t="shared" si="5"/>
        <v>2581498</v>
      </c>
      <c r="G83" s="10"/>
    </row>
    <row r="84" spans="1:7" x14ac:dyDescent="0.25">
      <c r="A84" s="7" t="s">
        <v>15</v>
      </c>
      <c r="B84" s="7" t="s">
        <v>16</v>
      </c>
      <c r="C84" s="7" t="s">
        <v>17</v>
      </c>
      <c r="D84" s="7">
        <v>2598108</v>
      </c>
      <c r="E84" s="14">
        <f t="shared" si="5"/>
        <v>0</v>
      </c>
      <c r="F84" s="14">
        <f t="shared" si="5"/>
        <v>2581498</v>
      </c>
      <c r="G84" s="10"/>
    </row>
    <row r="85" spans="1:7" x14ac:dyDescent="0.25">
      <c r="A85" s="7" t="s">
        <v>18</v>
      </c>
      <c r="B85" s="7" t="s">
        <v>19</v>
      </c>
      <c r="C85" s="7" t="s">
        <v>20</v>
      </c>
      <c r="D85" s="7">
        <v>2598108</v>
      </c>
      <c r="E85" s="14">
        <f t="shared" si="5"/>
        <v>0</v>
      </c>
      <c r="F85" s="14">
        <v>2581498</v>
      </c>
      <c r="G85" s="10"/>
    </row>
    <row r="86" spans="1:7" x14ac:dyDescent="0.25">
      <c r="A86" s="16" t="s">
        <v>21</v>
      </c>
      <c r="B86" s="16" t="s">
        <v>22</v>
      </c>
      <c r="C86" s="16" t="s">
        <v>23</v>
      </c>
      <c r="D86" s="16">
        <v>2598108</v>
      </c>
      <c r="E86" s="16">
        <f>SUM(E88+E131+E140+E143+E153+E156+E161)</f>
        <v>0</v>
      </c>
      <c r="F86" s="16">
        <f>SUM(F88+F131+F140+F143+F153+F156+F161)</f>
        <v>2598108</v>
      </c>
      <c r="G86" s="10"/>
    </row>
    <row r="87" spans="1:7" x14ac:dyDescent="0.25">
      <c r="A87" s="16" t="s">
        <v>24</v>
      </c>
      <c r="B87" s="16" t="s">
        <v>25</v>
      </c>
      <c r="C87" s="16" t="s">
        <v>26</v>
      </c>
      <c r="D87" s="16">
        <v>222700</v>
      </c>
      <c r="E87" s="16">
        <f>E88</f>
        <v>0</v>
      </c>
      <c r="F87" s="21">
        <f>SUM(D87+E87)</f>
        <v>222700</v>
      </c>
      <c r="G87" s="10"/>
    </row>
    <row r="88" spans="1:7" x14ac:dyDescent="0.25">
      <c r="A88" s="16" t="s">
        <v>27</v>
      </c>
      <c r="B88" s="16" t="s">
        <v>28</v>
      </c>
      <c r="C88" s="16" t="s">
        <v>29</v>
      </c>
      <c r="D88" s="21">
        <f>SUM(D89:D129)</f>
        <v>222700</v>
      </c>
      <c r="E88" s="21">
        <f>SUM(E89:E129)</f>
        <v>0</v>
      </c>
      <c r="F88" s="21">
        <f>SUM(F89:F129)</f>
        <v>222700</v>
      </c>
      <c r="G88" s="10"/>
    </row>
    <row r="89" spans="1:7" x14ac:dyDescent="0.25">
      <c r="A89" t="s">
        <v>123</v>
      </c>
      <c r="B89" t="s">
        <v>79</v>
      </c>
      <c r="C89" t="s">
        <v>80</v>
      </c>
      <c r="D89" s="10">
        <v>5700</v>
      </c>
      <c r="E89" s="10">
        <v>1000</v>
      </c>
      <c r="F89" s="11">
        <f t="shared" ref="F89:F129" si="6">SUM(D89+E89)</f>
        <v>6700</v>
      </c>
      <c r="G89" s="10"/>
    </row>
    <row r="90" spans="1:7" x14ac:dyDescent="0.25">
      <c r="A90" t="s">
        <v>124</v>
      </c>
      <c r="B90" t="s">
        <v>125</v>
      </c>
      <c r="C90" t="s">
        <v>126</v>
      </c>
      <c r="D90" s="10">
        <v>1600</v>
      </c>
      <c r="E90" s="10">
        <v>500</v>
      </c>
      <c r="F90" s="11">
        <f t="shared" si="6"/>
        <v>2100</v>
      </c>
      <c r="G90" s="10"/>
    </row>
    <row r="91" spans="1:7" x14ac:dyDescent="0.25">
      <c r="A91" t="s">
        <v>127</v>
      </c>
      <c r="B91" t="s">
        <v>128</v>
      </c>
      <c r="C91" t="s">
        <v>129</v>
      </c>
      <c r="D91" s="10">
        <v>1800</v>
      </c>
      <c r="E91" s="10">
        <v>0</v>
      </c>
      <c r="F91" s="11">
        <f t="shared" si="6"/>
        <v>1800</v>
      </c>
      <c r="G91" s="10"/>
    </row>
    <row r="92" spans="1:7" x14ac:dyDescent="0.25">
      <c r="A92" t="s">
        <v>130</v>
      </c>
      <c r="B92" t="s">
        <v>131</v>
      </c>
      <c r="C92" t="s">
        <v>132</v>
      </c>
      <c r="D92" s="10">
        <v>4000</v>
      </c>
      <c r="E92" s="10">
        <v>3000</v>
      </c>
      <c r="F92" s="11">
        <f t="shared" si="6"/>
        <v>7000</v>
      </c>
      <c r="G92" s="10"/>
    </row>
    <row r="93" spans="1:7" x14ac:dyDescent="0.25">
      <c r="A93" t="s">
        <v>133</v>
      </c>
      <c r="B93" t="s">
        <v>134</v>
      </c>
      <c r="C93" t="s">
        <v>135</v>
      </c>
      <c r="D93" s="10">
        <v>1600</v>
      </c>
      <c r="E93" s="10">
        <v>0</v>
      </c>
      <c r="F93" s="11">
        <f t="shared" si="6"/>
        <v>1600</v>
      </c>
      <c r="G93" s="10"/>
    </row>
    <row r="94" spans="1:7" x14ac:dyDescent="0.25">
      <c r="A94" t="s">
        <v>136</v>
      </c>
      <c r="B94" t="s">
        <v>137</v>
      </c>
      <c r="C94" t="s">
        <v>138</v>
      </c>
      <c r="D94" s="10">
        <v>4900</v>
      </c>
      <c r="E94" s="10">
        <v>1510</v>
      </c>
      <c r="F94" s="11">
        <f t="shared" si="6"/>
        <v>6410</v>
      </c>
      <c r="G94" s="10"/>
    </row>
    <row r="95" spans="1:7" x14ac:dyDescent="0.25">
      <c r="A95" t="s">
        <v>139</v>
      </c>
      <c r="B95" t="s">
        <v>140</v>
      </c>
      <c r="C95" t="s">
        <v>141</v>
      </c>
      <c r="D95" s="10">
        <v>600</v>
      </c>
      <c r="E95" s="10">
        <v>0</v>
      </c>
      <c r="F95" s="11">
        <f t="shared" si="6"/>
        <v>600</v>
      </c>
      <c r="G95" s="10"/>
    </row>
    <row r="96" spans="1:7" x14ac:dyDescent="0.25">
      <c r="A96" t="s">
        <v>142</v>
      </c>
      <c r="B96" t="s">
        <v>143</v>
      </c>
      <c r="C96" t="s">
        <v>144</v>
      </c>
      <c r="D96" s="10">
        <v>2700</v>
      </c>
      <c r="E96" s="10">
        <v>0</v>
      </c>
      <c r="F96" s="11">
        <f t="shared" si="6"/>
        <v>2700</v>
      </c>
      <c r="G96" s="10"/>
    </row>
    <row r="97" spans="1:7" x14ac:dyDescent="0.25">
      <c r="A97" t="s">
        <v>145</v>
      </c>
      <c r="B97" t="s">
        <v>146</v>
      </c>
      <c r="C97" t="s">
        <v>147</v>
      </c>
      <c r="D97" s="10">
        <v>29000</v>
      </c>
      <c r="E97" s="12">
        <v>-9000</v>
      </c>
      <c r="F97" s="11">
        <f t="shared" si="6"/>
        <v>20000</v>
      </c>
      <c r="G97" s="10"/>
    </row>
    <row r="98" spans="1:7" x14ac:dyDescent="0.25">
      <c r="A98" t="s">
        <v>148</v>
      </c>
      <c r="B98" t="s">
        <v>149</v>
      </c>
      <c r="C98" t="s">
        <v>150</v>
      </c>
      <c r="D98" s="10">
        <v>26000</v>
      </c>
      <c r="E98" s="10">
        <v>-20000</v>
      </c>
      <c r="F98" s="11">
        <f t="shared" si="6"/>
        <v>6000</v>
      </c>
      <c r="G98" s="10"/>
    </row>
    <row r="99" spans="1:7" x14ac:dyDescent="0.25">
      <c r="A99" t="s">
        <v>151</v>
      </c>
      <c r="B99" t="s">
        <v>152</v>
      </c>
      <c r="C99" t="s">
        <v>153</v>
      </c>
      <c r="D99" s="10">
        <v>2700</v>
      </c>
      <c r="E99" s="10">
        <v>0</v>
      </c>
      <c r="F99" s="11">
        <f t="shared" si="6"/>
        <v>2700</v>
      </c>
      <c r="G99" s="10"/>
    </row>
    <row r="100" spans="1:7" x14ac:dyDescent="0.25">
      <c r="A100" t="s">
        <v>154</v>
      </c>
      <c r="B100" t="s">
        <v>155</v>
      </c>
      <c r="C100" t="s">
        <v>156</v>
      </c>
      <c r="D100" s="10">
        <v>3200</v>
      </c>
      <c r="E100" s="10">
        <v>0</v>
      </c>
      <c r="F100" s="11">
        <f t="shared" si="6"/>
        <v>3200</v>
      </c>
      <c r="G100" s="10"/>
    </row>
    <row r="101" spans="1:7" x14ac:dyDescent="0.25">
      <c r="A101" t="s">
        <v>157</v>
      </c>
      <c r="B101" t="s">
        <v>158</v>
      </c>
      <c r="C101" t="s">
        <v>159</v>
      </c>
      <c r="D101" s="10">
        <v>1000</v>
      </c>
      <c r="E101" s="10">
        <v>0</v>
      </c>
      <c r="F101" s="11">
        <f t="shared" si="6"/>
        <v>1000</v>
      </c>
      <c r="G101" s="10"/>
    </row>
    <row r="102" spans="1:7" x14ac:dyDescent="0.25">
      <c r="A102" t="s">
        <v>160</v>
      </c>
      <c r="B102" t="s">
        <v>161</v>
      </c>
      <c r="C102" t="s">
        <v>162</v>
      </c>
      <c r="D102" s="10">
        <v>300</v>
      </c>
      <c r="E102" s="10">
        <v>100</v>
      </c>
      <c r="F102" s="11">
        <f t="shared" si="6"/>
        <v>400</v>
      </c>
      <c r="G102" s="10"/>
    </row>
    <row r="103" spans="1:7" x14ac:dyDescent="0.25">
      <c r="A103" t="s">
        <v>163</v>
      </c>
      <c r="B103" t="s">
        <v>164</v>
      </c>
      <c r="C103" t="s">
        <v>165</v>
      </c>
      <c r="D103" s="10">
        <v>900</v>
      </c>
      <c r="E103" s="10">
        <v>700</v>
      </c>
      <c r="F103" s="11">
        <f t="shared" si="6"/>
        <v>1600</v>
      </c>
      <c r="G103" s="10"/>
    </row>
    <row r="104" spans="1:7" x14ac:dyDescent="0.25">
      <c r="A104" t="s">
        <v>166</v>
      </c>
      <c r="B104" t="s">
        <v>167</v>
      </c>
      <c r="C104" t="s">
        <v>168</v>
      </c>
      <c r="D104" s="10">
        <v>5000</v>
      </c>
      <c r="E104" s="10">
        <v>1000</v>
      </c>
      <c r="F104" s="11">
        <f t="shared" si="6"/>
        <v>6000</v>
      </c>
      <c r="G104" s="10"/>
    </row>
    <row r="105" spans="1:7" x14ac:dyDescent="0.25">
      <c r="A105" t="s">
        <v>169</v>
      </c>
      <c r="B105" t="s">
        <v>170</v>
      </c>
      <c r="C105" t="s">
        <v>171</v>
      </c>
      <c r="D105" s="10">
        <v>600</v>
      </c>
      <c r="E105" s="10">
        <v>100</v>
      </c>
      <c r="F105" s="11">
        <f t="shared" si="6"/>
        <v>700</v>
      </c>
      <c r="G105" s="10"/>
    </row>
    <row r="106" spans="1:7" x14ac:dyDescent="0.25">
      <c r="A106" t="s">
        <v>172</v>
      </c>
      <c r="B106" t="s">
        <v>31</v>
      </c>
      <c r="C106" t="s">
        <v>32</v>
      </c>
      <c r="D106" s="10">
        <v>86500</v>
      </c>
      <c r="E106" s="10">
        <v>0</v>
      </c>
      <c r="F106" s="11">
        <f t="shared" si="6"/>
        <v>86500</v>
      </c>
      <c r="G106" s="10"/>
    </row>
    <row r="107" spans="1:7" x14ac:dyDescent="0.25">
      <c r="A107" t="s">
        <v>173</v>
      </c>
      <c r="B107" t="s">
        <v>174</v>
      </c>
      <c r="C107" t="s">
        <v>175</v>
      </c>
      <c r="D107" s="10">
        <v>2000</v>
      </c>
      <c r="E107" s="10">
        <v>5000</v>
      </c>
      <c r="F107" s="11">
        <f t="shared" si="6"/>
        <v>7000</v>
      </c>
      <c r="G107" s="10"/>
    </row>
    <row r="108" spans="1:7" x14ac:dyDescent="0.25">
      <c r="A108" t="s">
        <v>176</v>
      </c>
      <c r="B108" t="s">
        <v>177</v>
      </c>
      <c r="C108" t="s">
        <v>178</v>
      </c>
      <c r="D108" s="10">
        <v>1400</v>
      </c>
      <c r="E108" s="10">
        <v>9000</v>
      </c>
      <c r="F108" s="11">
        <f t="shared" si="6"/>
        <v>10400</v>
      </c>
      <c r="G108" s="10"/>
    </row>
    <row r="109" spans="1:7" x14ac:dyDescent="0.25">
      <c r="A109" t="s">
        <v>179</v>
      </c>
      <c r="B109" t="s">
        <v>180</v>
      </c>
      <c r="C109" t="s">
        <v>181</v>
      </c>
      <c r="D109" s="10">
        <v>600</v>
      </c>
      <c r="E109" s="10">
        <v>0</v>
      </c>
      <c r="F109" s="11">
        <f t="shared" si="6"/>
        <v>600</v>
      </c>
      <c r="G109" s="10"/>
    </row>
    <row r="110" spans="1:7" x14ac:dyDescent="0.25">
      <c r="A110" t="s">
        <v>182</v>
      </c>
      <c r="B110" t="s">
        <v>183</v>
      </c>
      <c r="C110" t="s">
        <v>184</v>
      </c>
      <c r="D110" s="10">
        <v>200</v>
      </c>
      <c r="E110" s="10">
        <v>-50</v>
      </c>
      <c r="F110" s="11">
        <f t="shared" si="6"/>
        <v>150</v>
      </c>
      <c r="G110" s="10"/>
    </row>
    <row r="111" spans="1:7" x14ac:dyDescent="0.25">
      <c r="A111" s="4" t="s">
        <v>185</v>
      </c>
      <c r="B111" s="13">
        <v>32339</v>
      </c>
      <c r="C111" s="4" t="s">
        <v>186</v>
      </c>
      <c r="D111" s="10">
        <v>400</v>
      </c>
      <c r="E111" s="10">
        <v>-400</v>
      </c>
      <c r="F111" s="11">
        <f t="shared" si="6"/>
        <v>0</v>
      </c>
      <c r="G111" s="10"/>
    </row>
    <row r="112" spans="1:7" x14ac:dyDescent="0.25">
      <c r="A112" t="s">
        <v>187</v>
      </c>
      <c r="B112" t="s">
        <v>188</v>
      </c>
      <c r="C112" t="s">
        <v>189</v>
      </c>
      <c r="D112" s="10">
        <v>3300</v>
      </c>
      <c r="E112" s="10">
        <v>-400</v>
      </c>
      <c r="F112" s="11">
        <f t="shared" si="6"/>
        <v>2900</v>
      </c>
      <c r="G112" s="10"/>
    </row>
    <row r="113" spans="1:7" x14ac:dyDescent="0.25">
      <c r="A113" t="s">
        <v>190</v>
      </c>
      <c r="B113" t="s">
        <v>191</v>
      </c>
      <c r="C113" t="s">
        <v>192</v>
      </c>
      <c r="D113" s="10">
        <v>5000</v>
      </c>
      <c r="E113" s="10">
        <v>-2400</v>
      </c>
      <c r="F113" s="11">
        <f t="shared" si="6"/>
        <v>2600</v>
      </c>
      <c r="G113" s="10"/>
    </row>
    <row r="114" spans="1:7" x14ac:dyDescent="0.25">
      <c r="A114" t="s">
        <v>193</v>
      </c>
      <c r="B114" t="s">
        <v>194</v>
      </c>
      <c r="C114" t="s">
        <v>195</v>
      </c>
      <c r="D114" s="10">
        <v>100</v>
      </c>
      <c r="E114" s="10">
        <v>60</v>
      </c>
      <c r="F114" s="11">
        <f t="shared" si="6"/>
        <v>160</v>
      </c>
      <c r="G114" s="10"/>
    </row>
    <row r="115" spans="1:7" x14ac:dyDescent="0.25">
      <c r="A115" t="s">
        <v>196</v>
      </c>
      <c r="B115" t="s">
        <v>197</v>
      </c>
      <c r="C115" t="s">
        <v>198</v>
      </c>
      <c r="D115" s="10">
        <v>3900</v>
      </c>
      <c r="E115" s="10">
        <v>70</v>
      </c>
      <c r="F115" s="11">
        <f t="shared" si="6"/>
        <v>3970</v>
      </c>
      <c r="G115" s="10"/>
    </row>
    <row r="116" spans="1:7" x14ac:dyDescent="0.25">
      <c r="A116" t="s">
        <v>199</v>
      </c>
      <c r="B116" t="s">
        <v>200</v>
      </c>
      <c r="C116" t="s">
        <v>201</v>
      </c>
      <c r="D116" s="10">
        <v>6000</v>
      </c>
      <c r="E116" s="10">
        <v>2100</v>
      </c>
      <c r="F116" s="11">
        <f t="shared" si="6"/>
        <v>8100</v>
      </c>
      <c r="G116" s="10"/>
    </row>
    <row r="117" spans="1:7" x14ac:dyDescent="0.25">
      <c r="A117" t="s">
        <v>202</v>
      </c>
      <c r="B117" t="s">
        <v>203</v>
      </c>
      <c r="C117" t="s">
        <v>204</v>
      </c>
      <c r="D117" s="10">
        <v>6000</v>
      </c>
      <c r="E117" s="10">
        <v>2600</v>
      </c>
      <c r="F117" s="11">
        <f t="shared" si="6"/>
        <v>8600</v>
      </c>
      <c r="G117" s="10"/>
    </row>
    <row r="118" spans="1:7" x14ac:dyDescent="0.25">
      <c r="A118" t="s">
        <v>205</v>
      </c>
      <c r="B118" t="s">
        <v>97</v>
      </c>
      <c r="C118" t="s">
        <v>98</v>
      </c>
      <c r="D118" s="10">
        <v>4000</v>
      </c>
      <c r="E118" s="10">
        <v>4500</v>
      </c>
      <c r="F118" s="11">
        <f t="shared" si="6"/>
        <v>8500</v>
      </c>
      <c r="G118" s="10"/>
    </row>
    <row r="119" spans="1:7" x14ac:dyDescent="0.25">
      <c r="A119" t="s">
        <v>206</v>
      </c>
      <c r="B119" t="s">
        <v>207</v>
      </c>
      <c r="C119" t="s">
        <v>208</v>
      </c>
      <c r="D119" s="10">
        <v>1200</v>
      </c>
      <c r="E119" s="10">
        <v>0</v>
      </c>
      <c r="F119" s="11">
        <f t="shared" si="6"/>
        <v>1200</v>
      </c>
      <c r="G119" s="10"/>
    </row>
    <row r="120" spans="1:7" x14ac:dyDescent="0.25">
      <c r="A120" t="s">
        <v>209</v>
      </c>
      <c r="B120" t="s">
        <v>210</v>
      </c>
      <c r="C120" t="s">
        <v>211</v>
      </c>
      <c r="D120" s="10">
        <v>1900</v>
      </c>
      <c r="E120" s="10">
        <v>400</v>
      </c>
      <c r="F120" s="11">
        <f t="shared" si="6"/>
        <v>2300</v>
      </c>
      <c r="G120" s="10"/>
    </row>
    <row r="121" spans="1:7" x14ac:dyDescent="0.25">
      <c r="A121" t="s">
        <v>212</v>
      </c>
      <c r="B121" t="s">
        <v>100</v>
      </c>
      <c r="C121" t="s">
        <v>101</v>
      </c>
      <c r="D121" s="10">
        <v>600</v>
      </c>
      <c r="E121" s="10">
        <v>700</v>
      </c>
      <c r="F121" s="11">
        <f t="shared" si="6"/>
        <v>1300</v>
      </c>
      <c r="G121" s="10"/>
    </row>
    <row r="122" spans="1:7" x14ac:dyDescent="0.25">
      <c r="A122" t="s">
        <v>213</v>
      </c>
      <c r="B122" t="s">
        <v>214</v>
      </c>
      <c r="C122" t="s">
        <v>215</v>
      </c>
      <c r="D122" s="10">
        <v>500</v>
      </c>
      <c r="E122" s="10">
        <v>0</v>
      </c>
      <c r="F122" s="11">
        <f t="shared" si="6"/>
        <v>500</v>
      </c>
      <c r="G122" s="10"/>
    </row>
    <row r="123" spans="1:7" x14ac:dyDescent="0.25">
      <c r="A123" t="s">
        <v>216</v>
      </c>
      <c r="B123" t="s">
        <v>217</v>
      </c>
      <c r="C123" t="s">
        <v>218</v>
      </c>
      <c r="D123" s="10">
        <v>800</v>
      </c>
      <c r="E123" s="10">
        <v>0</v>
      </c>
      <c r="F123" s="11">
        <f t="shared" si="6"/>
        <v>800</v>
      </c>
      <c r="G123" s="10"/>
    </row>
    <row r="124" spans="1:7" x14ac:dyDescent="0.25">
      <c r="A124" t="s">
        <v>219</v>
      </c>
      <c r="B124" t="s">
        <v>220</v>
      </c>
      <c r="C124" t="s">
        <v>221</v>
      </c>
      <c r="D124" s="10">
        <v>600</v>
      </c>
      <c r="E124" s="10">
        <v>-200</v>
      </c>
      <c r="F124" s="11">
        <f t="shared" si="6"/>
        <v>400</v>
      </c>
      <c r="G124" s="10"/>
    </row>
    <row r="125" spans="1:7" x14ac:dyDescent="0.25">
      <c r="A125" t="s">
        <v>222</v>
      </c>
      <c r="B125" t="s">
        <v>223</v>
      </c>
      <c r="C125" t="s">
        <v>224</v>
      </c>
      <c r="D125" s="10">
        <v>3000</v>
      </c>
      <c r="E125" s="10">
        <v>-300</v>
      </c>
      <c r="F125" s="11">
        <f t="shared" si="6"/>
        <v>2700</v>
      </c>
      <c r="G125" s="10"/>
    </row>
    <row r="126" spans="1:7" x14ac:dyDescent="0.25">
      <c r="A126" t="s">
        <v>225</v>
      </c>
      <c r="B126" t="s">
        <v>226</v>
      </c>
      <c r="C126" t="s">
        <v>227</v>
      </c>
      <c r="D126" s="10">
        <v>100</v>
      </c>
      <c r="E126" s="10">
        <v>0</v>
      </c>
      <c r="F126" s="11">
        <f t="shared" si="6"/>
        <v>100</v>
      </c>
      <c r="G126" s="10"/>
    </row>
    <row r="127" spans="1:7" x14ac:dyDescent="0.25">
      <c r="A127" t="s">
        <v>228</v>
      </c>
      <c r="B127" t="s">
        <v>229</v>
      </c>
      <c r="C127" t="s">
        <v>230</v>
      </c>
      <c r="D127" s="10">
        <v>300</v>
      </c>
      <c r="E127" s="10">
        <v>-150</v>
      </c>
      <c r="F127" s="11">
        <f t="shared" si="6"/>
        <v>150</v>
      </c>
      <c r="G127" s="10"/>
    </row>
    <row r="128" spans="1:7" x14ac:dyDescent="0.25">
      <c r="A128" t="s">
        <v>231</v>
      </c>
      <c r="B128" t="s">
        <v>62</v>
      </c>
      <c r="C128" t="s">
        <v>103</v>
      </c>
      <c r="D128" s="10">
        <v>2500</v>
      </c>
      <c r="E128" s="10">
        <v>400</v>
      </c>
      <c r="F128" s="11">
        <f t="shared" si="6"/>
        <v>2900</v>
      </c>
      <c r="G128" s="10"/>
    </row>
    <row r="129" spans="1:7" x14ac:dyDescent="0.25">
      <c r="A129" t="s">
        <v>232</v>
      </c>
      <c r="B129" t="s">
        <v>233</v>
      </c>
      <c r="C129" t="s">
        <v>234</v>
      </c>
      <c r="D129" s="10">
        <v>200</v>
      </c>
      <c r="E129" s="10">
        <v>160</v>
      </c>
      <c r="F129" s="11">
        <f t="shared" si="6"/>
        <v>360</v>
      </c>
      <c r="G129" s="10"/>
    </row>
    <row r="130" spans="1:7" x14ac:dyDescent="0.25">
      <c r="A130" s="16" t="s">
        <v>24</v>
      </c>
      <c r="B130" s="16" t="s">
        <v>33</v>
      </c>
      <c r="C130" s="16" t="s">
        <v>34</v>
      </c>
      <c r="D130" s="16">
        <v>166812</v>
      </c>
      <c r="E130" s="16">
        <f>E131</f>
        <v>-25000</v>
      </c>
      <c r="F130" s="16">
        <f>F131</f>
        <v>141812</v>
      </c>
      <c r="G130" s="10"/>
    </row>
    <row r="131" spans="1:7" x14ac:dyDescent="0.25">
      <c r="A131" s="16" t="s">
        <v>27</v>
      </c>
      <c r="B131" s="16" t="s">
        <v>28</v>
      </c>
      <c r="C131" s="16" t="s">
        <v>29</v>
      </c>
      <c r="D131" s="16">
        <v>166812</v>
      </c>
      <c r="E131" s="16">
        <f>SUM(E132:E138)</f>
        <v>-25000</v>
      </c>
      <c r="F131" s="16">
        <f>SUM(F132:F138)</f>
        <v>141812</v>
      </c>
      <c r="G131" s="10"/>
    </row>
    <row r="132" spans="1:7" x14ac:dyDescent="0.25">
      <c r="A132" t="s">
        <v>235</v>
      </c>
      <c r="B132" t="s">
        <v>59</v>
      </c>
      <c r="C132" t="s">
        <v>236</v>
      </c>
      <c r="D132" s="10">
        <v>400</v>
      </c>
      <c r="E132" s="10">
        <v>0</v>
      </c>
      <c r="F132" s="11">
        <f t="shared" ref="F132:F138" si="7">SUM(D132+E132)</f>
        <v>400</v>
      </c>
      <c r="G132" s="10"/>
    </row>
    <row r="133" spans="1:7" x14ac:dyDescent="0.25">
      <c r="A133" t="s">
        <v>237</v>
      </c>
      <c r="B133" t="s">
        <v>59</v>
      </c>
      <c r="C133" t="s">
        <v>238</v>
      </c>
      <c r="D133" s="10">
        <v>160000</v>
      </c>
      <c r="E133" s="10">
        <v>-25000</v>
      </c>
      <c r="F133" s="11">
        <f t="shared" si="7"/>
        <v>135000</v>
      </c>
      <c r="G133" s="10"/>
    </row>
    <row r="134" spans="1:7" x14ac:dyDescent="0.25">
      <c r="A134" t="s">
        <v>239</v>
      </c>
      <c r="B134" t="s">
        <v>31</v>
      </c>
      <c r="C134" t="s">
        <v>240</v>
      </c>
      <c r="D134" s="10">
        <v>2600</v>
      </c>
      <c r="E134" s="10">
        <v>0</v>
      </c>
      <c r="F134" s="11">
        <f t="shared" si="7"/>
        <v>2600</v>
      </c>
      <c r="G134" s="10"/>
    </row>
    <row r="135" spans="1:7" x14ac:dyDescent="0.25">
      <c r="A135" t="s">
        <v>241</v>
      </c>
      <c r="B135" t="s">
        <v>217</v>
      </c>
      <c r="C135" t="s">
        <v>218</v>
      </c>
      <c r="D135" s="10">
        <v>300</v>
      </c>
      <c r="E135" s="10">
        <v>0</v>
      </c>
      <c r="F135" s="11">
        <f t="shared" si="7"/>
        <v>300</v>
      </c>
      <c r="G135" s="10"/>
    </row>
    <row r="136" spans="1:7" x14ac:dyDescent="0.25">
      <c r="A136" t="s">
        <v>242</v>
      </c>
      <c r="B136" t="s">
        <v>62</v>
      </c>
      <c r="C136" t="s">
        <v>103</v>
      </c>
      <c r="D136" s="10">
        <v>2500</v>
      </c>
      <c r="E136" s="10">
        <v>0</v>
      </c>
      <c r="F136" s="11">
        <f t="shared" si="7"/>
        <v>2500</v>
      </c>
      <c r="G136" s="10"/>
    </row>
    <row r="137" spans="1:7" x14ac:dyDescent="0.25">
      <c r="A137" t="s">
        <v>243</v>
      </c>
      <c r="B137" t="s">
        <v>62</v>
      </c>
      <c r="C137" t="s">
        <v>244</v>
      </c>
      <c r="D137" s="10">
        <v>400</v>
      </c>
      <c r="E137" s="10">
        <v>0</v>
      </c>
      <c r="F137" s="11">
        <f t="shared" si="7"/>
        <v>400</v>
      </c>
      <c r="G137" s="10"/>
    </row>
    <row r="138" spans="1:7" x14ac:dyDescent="0.25">
      <c r="A138" t="s">
        <v>245</v>
      </c>
      <c r="B138" t="s">
        <v>62</v>
      </c>
      <c r="C138" t="s">
        <v>246</v>
      </c>
      <c r="D138" s="10">
        <v>612</v>
      </c>
      <c r="E138" s="10">
        <v>0</v>
      </c>
      <c r="F138" s="11">
        <f t="shared" si="7"/>
        <v>612</v>
      </c>
      <c r="G138" s="10"/>
    </row>
    <row r="139" spans="1:7" x14ac:dyDescent="0.25">
      <c r="A139" s="16" t="s">
        <v>24</v>
      </c>
      <c r="B139" s="16" t="s">
        <v>247</v>
      </c>
      <c r="C139" s="16" t="s">
        <v>248</v>
      </c>
      <c r="D139" s="16">
        <v>2124</v>
      </c>
      <c r="E139" s="16">
        <f>E140</f>
        <v>0</v>
      </c>
      <c r="F139" s="16">
        <f>F140</f>
        <v>2124</v>
      </c>
      <c r="G139" s="10"/>
    </row>
    <row r="140" spans="1:7" x14ac:dyDescent="0.25">
      <c r="A140" s="16" t="s">
        <v>27</v>
      </c>
      <c r="B140" s="16" t="s">
        <v>28</v>
      </c>
      <c r="C140" s="16" t="s">
        <v>29</v>
      </c>
      <c r="D140" s="16">
        <v>2124</v>
      </c>
      <c r="E140" s="16">
        <f>E141</f>
        <v>0</v>
      </c>
      <c r="F140" s="16">
        <f>F141</f>
        <v>2124</v>
      </c>
      <c r="G140" s="10"/>
    </row>
    <row r="141" spans="1:7" x14ac:dyDescent="0.25">
      <c r="A141" t="s">
        <v>249</v>
      </c>
      <c r="B141" t="s">
        <v>47</v>
      </c>
      <c r="C141" t="s">
        <v>250</v>
      </c>
      <c r="D141" s="10">
        <v>2124</v>
      </c>
      <c r="E141" s="10">
        <v>0</v>
      </c>
      <c r="F141" s="11">
        <f>SUM(D141+E141)</f>
        <v>2124</v>
      </c>
      <c r="G141" s="10"/>
    </row>
    <row r="142" spans="1:7" x14ac:dyDescent="0.25">
      <c r="A142" s="16" t="s">
        <v>24</v>
      </c>
      <c r="B142" s="16" t="s">
        <v>251</v>
      </c>
      <c r="C142" s="16" t="s">
        <v>252</v>
      </c>
      <c r="D142" s="16">
        <v>2127800</v>
      </c>
      <c r="E142" s="16">
        <f>E143</f>
        <v>25000</v>
      </c>
      <c r="F142" s="16">
        <f>F143</f>
        <v>2152800</v>
      </c>
      <c r="G142" s="10"/>
    </row>
    <row r="143" spans="1:7" x14ac:dyDescent="0.25">
      <c r="A143" s="16" t="s">
        <v>27</v>
      </c>
      <c r="B143" s="16" t="s">
        <v>28</v>
      </c>
      <c r="C143" s="16" t="s">
        <v>29</v>
      </c>
      <c r="D143" s="16">
        <v>2127800</v>
      </c>
      <c r="E143" s="16">
        <f>SUM(E144:E152)</f>
        <v>25000</v>
      </c>
      <c r="F143" s="16">
        <f>SUM(F144:F152)</f>
        <v>2152800</v>
      </c>
      <c r="G143" s="10"/>
    </row>
    <row r="144" spans="1:7" x14ac:dyDescent="0.25">
      <c r="A144" t="s">
        <v>253</v>
      </c>
      <c r="B144" t="s">
        <v>47</v>
      </c>
      <c r="C144" t="s">
        <v>254</v>
      </c>
      <c r="D144" s="10">
        <v>1728400</v>
      </c>
      <c r="E144" s="10">
        <v>0</v>
      </c>
      <c r="F144" s="11">
        <f t="shared" ref="F144:F152" si="8">SUM(D144+E144)</f>
        <v>1728400</v>
      </c>
      <c r="G144" s="10"/>
    </row>
    <row r="145" spans="1:7" x14ac:dyDescent="0.25">
      <c r="A145" t="s">
        <v>255</v>
      </c>
      <c r="B145" t="s">
        <v>50</v>
      </c>
      <c r="C145" t="s">
        <v>256</v>
      </c>
      <c r="D145" s="10">
        <v>5500</v>
      </c>
      <c r="E145" s="10">
        <v>2000</v>
      </c>
      <c r="F145" s="11">
        <f t="shared" si="8"/>
        <v>7500</v>
      </c>
      <c r="G145" s="10"/>
    </row>
    <row r="146" spans="1:7" x14ac:dyDescent="0.25">
      <c r="A146" t="s">
        <v>257</v>
      </c>
      <c r="B146" t="s">
        <v>50</v>
      </c>
      <c r="C146" t="s">
        <v>115</v>
      </c>
      <c r="D146" s="10">
        <v>24000</v>
      </c>
      <c r="E146" s="10">
        <v>7000</v>
      </c>
      <c r="F146" s="11">
        <f t="shared" si="8"/>
        <v>31000</v>
      </c>
      <c r="G146" s="10"/>
    </row>
    <row r="147" spans="1:7" x14ac:dyDescent="0.25">
      <c r="A147" t="s">
        <v>258</v>
      </c>
      <c r="B147" t="s">
        <v>259</v>
      </c>
      <c r="C147" t="s">
        <v>260</v>
      </c>
      <c r="D147" s="10">
        <v>5500</v>
      </c>
      <c r="E147" s="10">
        <v>0</v>
      </c>
      <c r="F147" s="11">
        <f t="shared" si="8"/>
        <v>5500</v>
      </c>
      <c r="G147" s="10"/>
    </row>
    <row r="148" spans="1:7" x14ac:dyDescent="0.25">
      <c r="A148" t="s">
        <v>261</v>
      </c>
      <c r="B148" t="s">
        <v>262</v>
      </c>
      <c r="C148" t="s">
        <v>263</v>
      </c>
      <c r="D148" s="10">
        <v>4400</v>
      </c>
      <c r="E148" s="10">
        <v>0</v>
      </c>
      <c r="F148" s="11">
        <f t="shared" si="8"/>
        <v>4400</v>
      </c>
      <c r="G148" s="10"/>
    </row>
    <row r="149" spans="1:7" x14ac:dyDescent="0.25">
      <c r="A149" t="s">
        <v>264</v>
      </c>
      <c r="B149" t="s">
        <v>265</v>
      </c>
      <c r="C149" t="s">
        <v>266</v>
      </c>
      <c r="D149" s="10">
        <v>4000</v>
      </c>
      <c r="E149" s="10">
        <v>0</v>
      </c>
      <c r="F149" s="11">
        <f t="shared" si="8"/>
        <v>4000</v>
      </c>
      <c r="G149" s="10"/>
    </row>
    <row r="150" spans="1:7" x14ac:dyDescent="0.25">
      <c r="A150" t="s">
        <v>267</v>
      </c>
      <c r="B150" t="s">
        <v>268</v>
      </c>
      <c r="C150" t="s">
        <v>269</v>
      </c>
      <c r="D150" s="10">
        <v>24000</v>
      </c>
      <c r="E150" s="10">
        <v>6000</v>
      </c>
      <c r="F150" s="11">
        <f t="shared" si="8"/>
        <v>30000</v>
      </c>
      <c r="G150" s="10"/>
    </row>
    <row r="151" spans="1:7" x14ac:dyDescent="0.25">
      <c r="A151" t="s">
        <v>270</v>
      </c>
      <c r="B151" t="s">
        <v>53</v>
      </c>
      <c r="C151" t="s">
        <v>54</v>
      </c>
      <c r="D151" s="10">
        <v>292000</v>
      </c>
      <c r="E151" s="10">
        <v>0</v>
      </c>
      <c r="F151" s="11">
        <f t="shared" si="8"/>
        <v>292000</v>
      </c>
      <c r="G151" s="10"/>
    </row>
    <row r="152" spans="1:7" x14ac:dyDescent="0.25">
      <c r="A152" t="s">
        <v>271</v>
      </c>
      <c r="B152" t="s">
        <v>56</v>
      </c>
      <c r="C152" t="s">
        <v>118</v>
      </c>
      <c r="D152" s="10">
        <v>40000</v>
      </c>
      <c r="E152" s="10">
        <v>10000</v>
      </c>
      <c r="F152" s="11">
        <f t="shared" si="8"/>
        <v>50000</v>
      </c>
      <c r="G152" s="10"/>
    </row>
    <row r="153" spans="1:7" x14ac:dyDescent="0.25">
      <c r="A153" s="16" t="s">
        <v>64</v>
      </c>
      <c r="B153" s="16" t="s">
        <v>272</v>
      </c>
      <c r="C153" s="16" t="s">
        <v>273</v>
      </c>
      <c r="D153" s="16">
        <v>32372</v>
      </c>
      <c r="E153" s="16">
        <f>E154</f>
        <v>0</v>
      </c>
      <c r="F153" s="16">
        <f>F154</f>
        <v>32372</v>
      </c>
      <c r="G153" s="10"/>
    </row>
    <row r="154" spans="1:7" x14ac:dyDescent="0.25">
      <c r="A154" s="16" t="s">
        <v>27</v>
      </c>
      <c r="B154" s="16" t="s">
        <v>28</v>
      </c>
      <c r="C154" s="16" t="s">
        <v>29</v>
      </c>
      <c r="D154" s="16">
        <v>32372</v>
      </c>
      <c r="E154" s="16">
        <f>E155</f>
        <v>0</v>
      </c>
      <c r="F154" s="16">
        <f>F155</f>
        <v>32372</v>
      </c>
      <c r="G154" s="10"/>
    </row>
    <row r="155" spans="1:7" x14ac:dyDescent="0.25">
      <c r="A155" t="s">
        <v>274</v>
      </c>
      <c r="B155" t="s">
        <v>68</v>
      </c>
      <c r="C155" t="s">
        <v>275</v>
      </c>
      <c r="D155" s="10">
        <v>32372</v>
      </c>
      <c r="E155" s="10">
        <v>0</v>
      </c>
      <c r="F155" s="11">
        <f>SUM(D155+E155)</f>
        <v>32372</v>
      </c>
      <c r="G155" s="10"/>
    </row>
    <row r="156" spans="1:7" x14ac:dyDescent="0.25">
      <c r="A156" s="16" t="s">
        <v>64</v>
      </c>
      <c r="B156" s="16" t="s">
        <v>65</v>
      </c>
      <c r="C156" s="16" t="s">
        <v>66</v>
      </c>
      <c r="D156" s="16">
        <v>40000</v>
      </c>
      <c r="E156" s="16">
        <f>E157</f>
        <v>0</v>
      </c>
      <c r="F156" s="16">
        <f>F157</f>
        <v>40000</v>
      </c>
      <c r="G156" s="10"/>
    </row>
    <row r="157" spans="1:7" x14ac:dyDescent="0.25">
      <c r="A157" s="16" t="s">
        <v>27</v>
      </c>
      <c r="B157" s="16" t="s">
        <v>28</v>
      </c>
      <c r="C157" s="16" t="s">
        <v>29</v>
      </c>
      <c r="D157" s="16">
        <v>40000</v>
      </c>
      <c r="E157" s="16">
        <f>SUM(E158:E159)</f>
        <v>0</v>
      </c>
      <c r="F157" s="16">
        <f>SUM(F158:F159)</f>
        <v>40000</v>
      </c>
      <c r="G157" s="10"/>
    </row>
    <row r="158" spans="1:7" s="25" customFormat="1" x14ac:dyDescent="0.25">
      <c r="A158" s="31" t="s">
        <v>394</v>
      </c>
      <c r="B158" s="32">
        <v>42411</v>
      </c>
      <c r="C158" s="31" t="s">
        <v>395</v>
      </c>
      <c r="D158" s="27"/>
      <c r="E158" s="31">
        <v>1100</v>
      </c>
      <c r="F158" s="30">
        <f>SUM(D158+E158)</f>
        <v>1100</v>
      </c>
      <c r="G158" s="15"/>
    </row>
    <row r="159" spans="1:7" x14ac:dyDescent="0.25">
      <c r="A159" s="28" t="s">
        <v>276</v>
      </c>
      <c r="B159" s="28" t="s">
        <v>277</v>
      </c>
      <c r="C159" s="28" t="s">
        <v>278</v>
      </c>
      <c r="D159" s="29">
        <v>40000</v>
      </c>
      <c r="E159" s="29">
        <v>-1100</v>
      </c>
      <c r="F159" s="30">
        <f>SUM(D159+E159)</f>
        <v>38900</v>
      </c>
      <c r="G159" s="10"/>
    </row>
    <row r="160" spans="1:7" x14ac:dyDescent="0.25">
      <c r="A160" s="16" t="s">
        <v>72</v>
      </c>
      <c r="B160" s="16" t="s">
        <v>279</v>
      </c>
      <c r="C160" s="16" t="s">
        <v>280</v>
      </c>
      <c r="D160" s="16">
        <v>6300</v>
      </c>
      <c r="E160" s="16">
        <f>E161</f>
        <v>0</v>
      </c>
      <c r="F160" s="16">
        <f>F161</f>
        <v>6300</v>
      </c>
      <c r="G160" s="10"/>
    </row>
    <row r="161" spans="1:7" x14ac:dyDescent="0.25">
      <c r="A161" s="7" t="s">
        <v>27</v>
      </c>
      <c r="B161" s="7" t="s">
        <v>28</v>
      </c>
      <c r="C161" s="7" t="s">
        <v>29</v>
      </c>
      <c r="D161" s="7">
        <v>6300</v>
      </c>
      <c r="E161" s="7">
        <f>SUM(E162:E163)</f>
        <v>0</v>
      </c>
      <c r="F161" s="7">
        <f>SUM(F162:F163)</f>
        <v>6300</v>
      </c>
      <c r="G161" s="10"/>
    </row>
    <row r="162" spans="1:7" x14ac:dyDescent="0.25">
      <c r="A162" t="s">
        <v>281</v>
      </c>
      <c r="B162" t="s">
        <v>155</v>
      </c>
      <c r="C162" t="s">
        <v>282</v>
      </c>
      <c r="D162" s="10">
        <v>1800</v>
      </c>
      <c r="E162" s="10">
        <v>0</v>
      </c>
      <c r="F162" s="11">
        <f>SUM(D162+E162)</f>
        <v>1800</v>
      </c>
      <c r="G162" s="10"/>
    </row>
    <row r="163" spans="1:7" x14ac:dyDescent="0.25">
      <c r="A163" t="s">
        <v>283</v>
      </c>
      <c r="B163" t="s">
        <v>174</v>
      </c>
      <c r="C163" t="s">
        <v>284</v>
      </c>
      <c r="D163" s="10">
        <v>4500</v>
      </c>
      <c r="E163" s="10">
        <v>0</v>
      </c>
      <c r="F163" s="11">
        <f>SUM(D163+E163)</f>
        <v>4500</v>
      </c>
      <c r="G163" s="10"/>
    </row>
    <row r="164" spans="1:7" x14ac:dyDescent="0.25">
      <c r="A164" s="7" t="s">
        <v>9</v>
      </c>
      <c r="B164" s="7" t="s">
        <v>285</v>
      </c>
      <c r="C164" s="7" t="s">
        <v>286</v>
      </c>
      <c r="D164" s="7">
        <v>2000</v>
      </c>
      <c r="E164" s="14">
        <f t="shared" ref="E164:F170" si="9">E165</f>
        <v>2200</v>
      </c>
      <c r="F164" s="14">
        <f t="shared" si="9"/>
        <v>4200</v>
      </c>
      <c r="G164" s="10"/>
    </row>
    <row r="165" spans="1:7" x14ac:dyDescent="0.25">
      <c r="A165" s="7" t="s">
        <v>12</v>
      </c>
      <c r="B165" s="7" t="s">
        <v>13</v>
      </c>
      <c r="C165" s="7" t="s">
        <v>14</v>
      </c>
      <c r="D165" s="7">
        <v>2000</v>
      </c>
      <c r="E165" s="14">
        <f t="shared" si="9"/>
        <v>2200</v>
      </c>
      <c r="F165" s="14">
        <f t="shared" si="9"/>
        <v>4200</v>
      </c>
      <c r="G165" s="10"/>
    </row>
    <row r="166" spans="1:7" x14ac:dyDescent="0.25">
      <c r="A166" s="7" t="s">
        <v>15</v>
      </c>
      <c r="B166" s="7" t="s">
        <v>16</v>
      </c>
      <c r="C166" s="7" t="s">
        <v>17</v>
      </c>
      <c r="D166" s="7">
        <v>2000</v>
      </c>
      <c r="E166" s="14">
        <f t="shared" si="9"/>
        <v>2200</v>
      </c>
      <c r="F166" s="14">
        <f t="shared" si="9"/>
        <v>4200</v>
      </c>
      <c r="G166" s="10"/>
    </row>
    <row r="167" spans="1:7" x14ac:dyDescent="0.25">
      <c r="A167" s="7" t="s">
        <v>18</v>
      </c>
      <c r="B167" s="7" t="s">
        <v>19</v>
      </c>
      <c r="C167" s="7" t="s">
        <v>20</v>
      </c>
      <c r="D167" s="7">
        <v>2000</v>
      </c>
      <c r="E167" s="14">
        <f t="shared" si="9"/>
        <v>2200</v>
      </c>
      <c r="F167" s="14">
        <f t="shared" si="9"/>
        <v>4200</v>
      </c>
      <c r="G167" s="10"/>
    </row>
    <row r="168" spans="1:7" x14ac:dyDescent="0.25">
      <c r="A168" s="16" t="s">
        <v>21</v>
      </c>
      <c r="B168" s="16" t="s">
        <v>22</v>
      </c>
      <c r="C168" s="16" t="s">
        <v>23</v>
      </c>
      <c r="D168" s="16">
        <v>2000</v>
      </c>
      <c r="E168" s="16">
        <f t="shared" si="9"/>
        <v>2200</v>
      </c>
      <c r="F168" s="16">
        <f t="shared" si="9"/>
        <v>4200</v>
      </c>
      <c r="G168" s="10"/>
    </row>
    <row r="169" spans="1:7" x14ac:dyDescent="0.25">
      <c r="A169" s="16" t="s">
        <v>64</v>
      </c>
      <c r="B169" s="16" t="s">
        <v>65</v>
      </c>
      <c r="C169" s="16" t="s">
        <v>66</v>
      </c>
      <c r="D169" s="16">
        <v>2000</v>
      </c>
      <c r="E169" s="16">
        <f t="shared" si="9"/>
        <v>2200</v>
      </c>
      <c r="F169" s="16">
        <f t="shared" si="9"/>
        <v>4200</v>
      </c>
      <c r="G169" s="10"/>
    </row>
    <row r="170" spans="1:7" x14ac:dyDescent="0.25">
      <c r="A170" s="7" t="s">
        <v>27</v>
      </c>
      <c r="B170" s="7" t="s">
        <v>28</v>
      </c>
      <c r="C170" s="7" t="s">
        <v>29</v>
      </c>
      <c r="D170" s="7">
        <v>2000</v>
      </c>
      <c r="E170" s="14">
        <f t="shared" si="9"/>
        <v>2200</v>
      </c>
      <c r="F170" s="14">
        <f t="shared" si="9"/>
        <v>4200</v>
      </c>
      <c r="G170" s="10"/>
    </row>
    <row r="171" spans="1:7" x14ac:dyDescent="0.25">
      <c r="A171" t="s">
        <v>287</v>
      </c>
      <c r="B171" t="s">
        <v>288</v>
      </c>
      <c r="C171" t="s">
        <v>289</v>
      </c>
      <c r="D171" s="10">
        <v>2000</v>
      </c>
      <c r="E171" s="15">
        <v>2200</v>
      </c>
      <c r="F171" s="11">
        <f>SUM(D171+E171)</f>
        <v>4200</v>
      </c>
      <c r="G171" s="10"/>
    </row>
    <row r="172" spans="1:7" x14ac:dyDescent="0.25">
      <c r="A172" s="7" t="s">
        <v>9</v>
      </c>
      <c r="B172" s="7" t="s">
        <v>290</v>
      </c>
      <c r="C172" s="7" t="s">
        <v>291</v>
      </c>
      <c r="D172" s="7">
        <v>35252</v>
      </c>
      <c r="E172" s="14">
        <f>E173</f>
        <v>22000</v>
      </c>
      <c r="F172" s="14">
        <f>F173</f>
        <v>57252</v>
      </c>
      <c r="G172" s="10"/>
    </row>
    <row r="173" spans="1:7" x14ac:dyDescent="0.25">
      <c r="A173" s="7" t="s">
        <v>12</v>
      </c>
      <c r="B173" s="7" t="s">
        <v>13</v>
      </c>
      <c r="C173" s="7" t="s">
        <v>14</v>
      </c>
      <c r="D173" s="7">
        <v>35252</v>
      </c>
      <c r="E173" s="14">
        <f>E174</f>
        <v>22000</v>
      </c>
      <c r="F173" s="14">
        <f>F174</f>
        <v>57252</v>
      </c>
      <c r="G173" s="10"/>
    </row>
    <row r="174" spans="1:7" x14ac:dyDescent="0.25">
      <c r="A174" s="7" t="s">
        <v>15</v>
      </c>
      <c r="B174" s="7" t="s">
        <v>16</v>
      </c>
      <c r="C174" s="7" t="s">
        <v>17</v>
      </c>
      <c r="D174" s="7">
        <v>35252</v>
      </c>
      <c r="E174" s="7">
        <f>SUM(E178+E184+E187)</f>
        <v>22000</v>
      </c>
      <c r="F174" s="7">
        <f>SUM(F178+F184+F187)</f>
        <v>57252</v>
      </c>
      <c r="G174" s="10"/>
    </row>
    <row r="175" spans="1:7" x14ac:dyDescent="0.25">
      <c r="A175" s="7" t="s">
        <v>18</v>
      </c>
      <c r="B175" s="7" t="s">
        <v>292</v>
      </c>
      <c r="C175" s="7" t="s">
        <v>293</v>
      </c>
      <c r="D175" s="7">
        <v>13111</v>
      </c>
      <c r="E175" s="14">
        <f t="shared" ref="E175:F186" si="10">E176</f>
        <v>22000</v>
      </c>
      <c r="F175" s="14">
        <f t="shared" si="10"/>
        <v>35111</v>
      </c>
      <c r="G175" s="10"/>
    </row>
    <row r="176" spans="1:7" x14ac:dyDescent="0.25">
      <c r="A176" s="16" t="s">
        <v>21</v>
      </c>
      <c r="B176" s="16" t="s">
        <v>294</v>
      </c>
      <c r="C176" s="16" t="s">
        <v>295</v>
      </c>
      <c r="D176" s="16">
        <v>13111</v>
      </c>
      <c r="E176" s="16">
        <f t="shared" si="10"/>
        <v>22000</v>
      </c>
      <c r="F176" s="16">
        <f t="shared" si="10"/>
        <v>35111</v>
      </c>
      <c r="G176" s="10"/>
    </row>
    <row r="177" spans="1:7" x14ac:dyDescent="0.25">
      <c r="A177" s="16" t="s">
        <v>24</v>
      </c>
      <c r="B177" s="16" t="s">
        <v>44</v>
      </c>
      <c r="C177" s="16" t="s">
        <v>296</v>
      </c>
      <c r="D177" s="16">
        <v>13111</v>
      </c>
      <c r="E177" s="16">
        <f t="shared" si="10"/>
        <v>22000</v>
      </c>
      <c r="F177" s="16">
        <f t="shared" si="10"/>
        <v>35111</v>
      </c>
      <c r="G177" s="10"/>
    </row>
    <row r="178" spans="1:7" x14ac:dyDescent="0.25">
      <c r="A178" s="7" t="s">
        <v>27</v>
      </c>
      <c r="B178" s="7" t="s">
        <v>28</v>
      </c>
      <c r="C178" s="7" t="s">
        <v>29</v>
      </c>
      <c r="D178" s="7">
        <v>13111</v>
      </c>
      <c r="E178" s="14">
        <f t="shared" si="10"/>
        <v>22000</v>
      </c>
      <c r="F178" s="14">
        <f t="shared" si="10"/>
        <v>35111</v>
      </c>
      <c r="G178" s="10"/>
    </row>
    <row r="179" spans="1:7" x14ac:dyDescent="0.25">
      <c r="A179" t="s">
        <v>297</v>
      </c>
      <c r="B179" t="s">
        <v>298</v>
      </c>
      <c r="C179" t="s">
        <v>299</v>
      </c>
      <c r="D179" s="10">
        <v>13111</v>
      </c>
      <c r="E179" s="15">
        <v>22000</v>
      </c>
      <c r="F179" s="11">
        <f>SUM(D179+E179)</f>
        <v>35111</v>
      </c>
      <c r="G179" s="10"/>
    </row>
    <row r="180" spans="1:7" s="1" customFormat="1" x14ac:dyDescent="0.25">
      <c r="A180" s="1" t="s">
        <v>393</v>
      </c>
      <c r="B180" s="13">
        <v>31112</v>
      </c>
      <c r="C180" s="1" t="s">
        <v>299</v>
      </c>
      <c r="D180" s="10"/>
      <c r="E180" s="15">
        <v>22000</v>
      </c>
      <c r="F180" s="11">
        <v>22000</v>
      </c>
      <c r="G180" s="10"/>
    </row>
    <row r="181" spans="1:7" x14ac:dyDescent="0.25">
      <c r="A181" s="7" t="s">
        <v>18</v>
      </c>
      <c r="B181" s="7" t="s">
        <v>300</v>
      </c>
      <c r="C181" s="7" t="s">
        <v>301</v>
      </c>
      <c r="D181" s="7">
        <v>4141</v>
      </c>
      <c r="E181" s="14">
        <f t="shared" si="10"/>
        <v>0</v>
      </c>
      <c r="F181" s="14">
        <f t="shared" si="10"/>
        <v>4141</v>
      </c>
      <c r="G181" s="10"/>
    </row>
    <row r="182" spans="1:7" x14ac:dyDescent="0.25">
      <c r="A182" s="16" t="s">
        <v>21</v>
      </c>
      <c r="B182" s="16" t="s">
        <v>302</v>
      </c>
      <c r="C182" s="16" t="s">
        <v>303</v>
      </c>
      <c r="D182" s="16">
        <v>4141</v>
      </c>
      <c r="E182" s="16">
        <f t="shared" si="10"/>
        <v>0</v>
      </c>
      <c r="F182" s="16">
        <f t="shared" si="10"/>
        <v>4141</v>
      </c>
      <c r="G182" s="10"/>
    </row>
    <row r="183" spans="1:7" x14ac:dyDescent="0.25">
      <c r="A183" s="16" t="s">
        <v>72</v>
      </c>
      <c r="B183" s="16" t="s">
        <v>304</v>
      </c>
      <c r="C183" s="16" t="s">
        <v>305</v>
      </c>
      <c r="D183" s="16">
        <v>4141</v>
      </c>
      <c r="E183" s="16">
        <f t="shared" si="10"/>
        <v>0</v>
      </c>
      <c r="F183" s="16">
        <f t="shared" si="10"/>
        <v>4141</v>
      </c>
      <c r="G183" s="10"/>
    </row>
    <row r="184" spans="1:7" x14ac:dyDescent="0.25">
      <c r="A184" s="7" t="s">
        <v>27</v>
      </c>
      <c r="B184" s="7" t="s">
        <v>28</v>
      </c>
      <c r="C184" s="7" t="s">
        <v>29</v>
      </c>
      <c r="D184" s="7">
        <v>4141</v>
      </c>
      <c r="E184" s="14">
        <f t="shared" si="10"/>
        <v>0</v>
      </c>
      <c r="F184" s="14">
        <f t="shared" si="10"/>
        <v>4141</v>
      </c>
      <c r="G184" s="10"/>
    </row>
    <row r="185" spans="1:7" x14ac:dyDescent="0.25">
      <c r="A185" t="s">
        <v>306</v>
      </c>
      <c r="B185" t="s">
        <v>62</v>
      </c>
      <c r="C185" t="s">
        <v>103</v>
      </c>
      <c r="D185" s="10">
        <v>4141</v>
      </c>
      <c r="E185" s="15">
        <v>0</v>
      </c>
      <c r="F185" s="11">
        <f>SUM(D185+E185)</f>
        <v>4141</v>
      </c>
      <c r="G185" s="10"/>
    </row>
    <row r="186" spans="1:7" x14ac:dyDescent="0.25">
      <c r="A186" s="7" t="s">
        <v>18</v>
      </c>
      <c r="B186" s="7" t="s">
        <v>19</v>
      </c>
      <c r="C186" s="7" t="s">
        <v>20</v>
      </c>
      <c r="D186" s="7">
        <v>18000</v>
      </c>
      <c r="E186" s="14">
        <f t="shared" si="10"/>
        <v>0</v>
      </c>
      <c r="F186" s="14">
        <f t="shared" si="10"/>
        <v>18000</v>
      </c>
      <c r="G186" s="15"/>
    </row>
    <row r="187" spans="1:7" x14ac:dyDescent="0.25">
      <c r="A187" s="16" t="s">
        <v>21</v>
      </c>
      <c r="B187" s="16" t="s">
        <v>22</v>
      </c>
      <c r="C187" s="16" t="s">
        <v>23</v>
      </c>
      <c r="D187" s="16">
        <v>18000</v>
      </c>
      <c r="E187" s="16">
        <f>SUM(E189+E194)</f>
        <v>0</v>
      </c>
      <c r="F187" s="16">
        <f>SUM(F189+F194)</f>
        <v>18000</v>
      </c>
      <c r="G187" s="10"/>
    </row>
    <row r="188" spans="1:7" x14ac:dyDescent="0.25">
      <c r="A188" s="16" t="s">
        <v>24</v>
      </c>
      <c r="B188" s="16" t="s">
        <v>33</v>
      </c>
      <c r="C188" s="16" t="s">
        <v>34</v>
      </c>
      <c r="D188" s="16">
        <v>12265</v>
      </c>
      <c r="E188" s="16">
        <f>E189</f>
        <v>0</v>
      </c>
      <c r="F188" s="16">
        <f>F189</f>
        <v>12265</v>
      </c>
      <c r="G188" s="10"/>
    </row>
    <row r="189" spans="1:7" x14ac:dyDescent="0.25">
      <c r="A189" s="7" t="s">
        <v>27</v>
      </c>
      <c r="B189" s="7" t="s">
        <v>28</v>
      </c>
      <c r="C189" s="7" t="s">
        <v>29</v>
      </c>
      <c r="D189" s="7">
        <v>12265</v>
      </c>
      <c r="E189" s="7">
        <f>SUM(E190:E192)</f>
        <v>0</v>
      </c>
      <c r="F189" s="7">
        <f>SUM(F190:F192)</f>
        <v>12265</v>
      </c>
      <c r="G189" s="10"/>
    </row>
    <row r="190" spans="1:7" x14ac:dyDescent="0.25">
      <c r="A190" t="s">
        <v>307</v>
      </c>
      <c r="B190" t="s">
        <v>226</v>
      </c>
      <c r="C190" t="s">
        <v>227</v>
      </c>
      <c r="D190" s="10">
        <v>2000</v>
      </c>
      <c r="E190" s="10">
        <v>0</v>
      </c>
      <c r="F190" s="11">
        <f>SUM(D190+E190)</f>
        <v>2000</v>
      </c>
      <c r="G190" s="10"/>
    </row>
    <row r="191" spans="1:7" x14ac:dyDescent="0.25">
      <c r="A191" t="s">
        <v>308</v>
      </c>
      <c r="B191" t="s">
        <v>62</v>
      </c>
      <c r="C191" t="s">
        <v>309</v>
      </c>
      <c r="D191" s="10">
        <v>6093</v>
      </c>
      <c r="E191" s="10">
        <v>0</v>
      </c>
      <c r="F191" s="11">
        <f>SUM(D191+E191)</f>
        <v>6093</v>
      </c>
      <c r="G191" s="10"/>
    </row>
    <row r="192" spans="1:7" x14ac:dyDescent="0.25">
      <c r="A192" t="s">
        <v>310</v>
      </c>
      <c r="B192" t="s">
        <v>62</v>
      </c>
      <c r="C192" t="s">
        <v>103</v>
      </c>
      <c r="D192" s="10">
        <v>4172</v>
      </c>
      <c r="E192" s="10">
        <v>0</v>
      </c>
      <c r="F192" s="11">
        <f>SUM(D192+E192)</f>
        <v>4172</v>
      </c>
      <c r="G192" s="10"/>
    </row>
    <row r="193" spans="1:7" x14ac:dyDescent="0.25">
      <c r="A193" s="16" t="s">
        <v>64</v>
      </c>
      <c r="B193" s="16" t="s">
        <v>65</v>
      </c>
      <c r="C193" s="16" t="s">
        <v>66</v>
      </c>
      <c r="D193" s="16">
        <v>5735</v>
      </c>
      <c r="E193" s="16">
        <f>E194</f>
        <v>0</v>
      </c>
      <c r="F193" s="16">
        <f>F194</f>
        <v>5735</v>
      </c>
      <c r="G193" s="10"/>
    </row>
    <row r="194" spans="1:7" x14ac:dyDescent="0.25">
      <c r="A194" s="7" t="s">
        <v>27</v>
      </c>
      <c r="B194" s="7" t="s">
        <v>28</v>
      </c>
      <c r="C194" s="7" t="s">
        <v>29</v>
      </c>
      <c r="D194" s="7">
        <v>5735</v>
      </c>
      <c r="E194" s="7">
        <f>SUM(E195:E197)</f>
        <v>0</v>
      </c>
      <c r="F194" s="7">
        <f>SUM(F195:F197)</f>
        <v>5735</v>
      </c>
      <c r="G194" s="10"/>
    </row>
    <row r="195" spans="1:7" x14ac:dyDescent="0.25">
      <c r="A195" t="s">
        <v>311</v>
      </c>
      <c r="B195" t="s">
        <v>288</v>
      </c>
      <c r="C195" t="s">
        <v>312</v>
      </c>
      <c r="D195" s="10">
        <v>235</v>
      </c>
      <c r="E195" s="10">
        <v>0</v>
      </c>
      <c r="F195" s="11">
        <f>SUM(D195+E195)</f>
        <v>235</v>
      </c>
      <c r="G195" s="10"/>
    </row>
    <row r="196" spans="1:7" x14ac:dyDescent="0.25">
      <c r="A196" t="s">
        <v>313</v>
      </c>
      <c r="B196" t="s">
        <v>288</v>
      </c>
      <c r="C196" t="s">
        <v>312</v>
      </c>
      <c r="D196" s="10">
        <v>3500</v>
      </c>
      <c r="E196" s="10">
        <v>0</v>
      </c>
      <c r="F196" s="11">
        <f>SUM(D196+E196)</f>
        <v>3500</v>
      </c>
      <c r="G196" s="10"/>
    </row>
    <row r="197" spans="1:7" x14ac:dyDescent="0.25">
      <c r="A197" t="s">
        <v>314</v>
      </c>
      <c r="B197" t="s">
        <v>277</v>
      </c>
      <c r="C197" t="s">
        <v>278</v>
      </c>
      <c r="D197" s="10">
        <v>2000</v>
      </c>
      <c r="E197" s="10">
        <v>0</v>
      </c>
      <c r="F197" s="11">
        <f>SUM(D197+E197)</f>
        <v>2000</v>
      </c>
      <c r="G197" s="10"/>
    </row>
  </sheetData>
  <mergeCells count="7">
    <mergeCell ref="A5:B5"/>
    <mergeCell ref="B6:D6"/>
    <mergeCell ref="B7:D7"/>
    <mergeCell ref="A1:C1"/>
    <mergeCell ref="A2:C2"/>
    <mergeCell ref="A3:C3"/>
    <mergeCell ref="A4:C4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cp:lastPrinted>2023-12-05T12:51:45Z</cp:lastPrinted>
  <dcterms:created xsi:type="dcterms:W3CDTF">2023-11-23T12:29:05Z</dcterms:created>
  <dcterms:modified xsi:type="dcterms:W3CDTF">2023-12-12T09:45:11Z</dcterms:modified>
</cp:coreProperties>
</file>