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da\Desktop\PLAN 2024\"/>
    </mc:Choice>
  </mc:AlternateContent>
  <bookViews>
    <workbookView xWindow="0" yWindow="0" windowWidth="25200" windowHeight="10980" activeTab="2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List1" sheetId="11" r:id="rId6"/>
    <sheet name="Račun financiranja po izvorima" sheetId="9" r:id="rId7"/>
    <sheet name="POSEBNI DIO" sheetId="7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3" l="1"/>
  <c r="D23" i="3" s="1"/>
  <c r="G35" i="7" l="1"/>
  <c r="E21" i="8"/>
  <c r="F23" i="3"/>
  <c r="E24" i="3"/>
  <c r="E23" i="3" s="1"/>
  <c r="B49" i="8" l="1"/>
  <c r="B45" i="8"/>
  <c r="B39" i="8"/>
  <c r="B34" i="8"/>
  <c r="C49" i="8"/>
  <c r="D49" i="8"/>
  <c r="E49" i="8"/>
  <c r="F49" i="8"/>
  <c r="C39" i="8"/>
  <c r="D39" i="8"/>
  <c r="E39" i="8"/>
  <c r="F39" i="8"/>
  <c r="C45" i="8"/>
  <c r="D45" i="8"/>
  <c r="E45" i="8"/>
  <c r="F45" i="8"/>
  <c r="F66" i="7"/>
  <c r="G66" i="7"/>
  <c r="H66" i="7"/>
  <c r="I66" i="7"/>
  <c r="E66" i="7"/>
  <c r="H155" i="7"/>
  <c r="H151" i="7" s="1"/>
  <c r="H135" i="7" s="1"/>
  <c r="I155" i="7"/>
  <c r="I151" i="7" s="1"/>
  <c r="I135" i="7" s="1"/>
  <c r="G155" i="7"/>
  <c r="G151" i="7" s="1"/>
  <c r="G135" i="7" s="1"/>
  <c r="F151" i="7"/>
  <c r="E156" i="7"/>
  <c r="E151" i="7"/>
  <c r="F147" i="7"/>
  <c r="F143" i="7" s="1"/>
  <c r="F135" i="7" s="1"/>
  <c r="E147" i="7"/>
  <c r="E136" i="7"/>
  <c r="B33" i="8" l="1"/>
  <c r="E135" i="7"/>
  <c r="F115" i="7"/>
  <c r="G115" i="7"/>
  <c r="H115" i="7"/>
  <c r="I115" i="7"/>
  <c r="E115" i="7"/>
  <c r="H112" i="7"/>
  <c r="H111" i="7" s="1"/>
  <c r="H110" i="7" s="1"/>
  <c r="I112" i="7"/>
  <c r="I111" i="7" s="1"/>
  <c r="I110" i="7" s="1"/>
  <c r="F112" i="7"/>
  <c r="F111" i="7" s="1"/>
  <c r="F110" i="7" s="1"/>
  <c r="G112" i="7"/>
  <c r="G111" i="7" s="1"/>
  <c r="G110" i="7" s="1"/>
  <c r="E111" i="7"/>
  <c r="E110" i="7" s="1"/>
  <c r="F106" i="7"/>
  <c r="F105" i="7" s="1"/>
  <c r="H106" i="7"/>
  <c r="H105" i="7" s="1"/>
  <c r="I106" i="7"/>
  <c r="I105" i="7" s="1"/>
  <c r="G106" i="7"/>
  <c r="G105" i="7" s="1"/>
  <c r="E106" i="7"/>
  <c r="E105" i="7" s="1"/>
  <c r="F59" i="7"/>
  <c r="G59" i="7"/>
  <c r="H59" i="7"/>
  <c r="I59" i="7"/>
  <c r="E59" i="7"/>
  <c r="F55" i="7"/>
  <c r="F54" i="7" s="1"/>
  <c r="G55" i="7"/>
  <c r="G53" i="7" s="1"/>
  <c r="H55" i="7"/>
  <c r="H53" i="7" s="1"/>
  <c r="I55" i="7"/>
  <c r="I54" i="7" s="1"/>
  <c r="E55" i="7"/>
  <c r="E54" i="7" s="1"/>
  <c r="F49" i="7"/>
  <c r="G49" i="7"/>
  <c r="H49" i="7"/>
  <c r="I49" i="7"/>
  <c r="E49" i="7"/>
  <c r="F45" i="7"/>
  <c r="G45" i="7"/>
  <c r="H45" i="7"/>
  <c r="I45" i="7"/>
  <c r="E45" i="7"/>
  <c r="G54" i="7" l="1"/>
  <c r="E53" i="7"/>
  <c r="E58" i="7"/>
  <c r="H58" i="7"/>
  <c r="G58" i="7"/>
  <c r="F58" i="7"/>
  <c r="I58" i="7"/>
  <c r="H54" i="7"/>
  <c r="F53" i="7"/>
  <c r="E43" i="7"/>
  <c r="E44" i="7" s="1"/>
  <c r="I43" i="7"/>
  <c r="I53" i="7"/>
  <c r="G43" i="7"/>
  <c r="H43" i="7"/>
  <c r="F43" i="7"/>
  <c r="F44" i="7" s="1"/>
  <c r="F35" i="7"/>
  <c r="E26" i="7"/>
  <c r="E18" i="7"/>
  <c r="C11" i="5"/>
  <c r="C10" i="5" s="1"/>
  <c r="D11" i="5"/>
  <c r="D10" i="5" s="1"/>
  <c r="E11" i="5"/>
  <c r="E10" i="5" s="1"/>
  <c r="F11" i="5"/>
  <c r="F10" i="5" s="1"/>
  <c r="B11" i="5"/>
  <c r="B10" i="5" s="1"/>
  <c r="C34" i="8"/>
  <c r="D34" i="8"/>
  <c r="E34" i="8"/>
  <c r="F34" i="8"/>
  <c r="C21" i="8"/>
  <c r="D21" i="8"/>
  <c r="F21" i="8"/>
  <c r="C19" i="8"/>
  <c r="D19" i="8"/>
  <c r="E19" i="8"/>
  <c r="F19" i="8"/>
  <c r="C16" i="8"/>
  <c r="D16" i="8"/>
  <c r="E16" i="8"/>
  <c r="F16" i="8"/>
  <c r="C11" i="8"/>
  <c r="D11" i="8"/>
  <c r="E11" i="8"/>
  <c r="F11" i="8"/>
  <c r="B21" i="8"/>
  <c r="B19" i="8"/>
  <c r="B16" i="8"/>
  <c r="B11" i="8"/>
  <c r="B10" i="8" l="1"/>
  <c r="F159" i="7"/>
  <c r="C33" i="8"/>
  <c r="H44" i="7"/>
  <c r="H159" i="7"/>
  <c r="G44" i="7"/>
  <c r="G159" i="7"/>
  <c r="I44" i="7"/>
  <c r="I159" i="7"/>
  <c r="E16" i="7"/>
  <c r="E159" i="7" s="1"/>
  <c r="F33" i="8"/>
  <c r="E33" i="8"/>
  <c r="D33" i="8"/>
  <c r="F10" i="8"/>
  <c r="C10" i="8"/>
  <c r="D10" i="8"/>
  <c r="E10" i="8"/>
  <c r="E30" i="3" l="1"/>
  <c r="D30" i="3"/>
  <c r="F24" i="3"/>
  <c r="G24" i="3"/>
  <c r="G23" i="3" s="1"/>
  <c r="H24" i="3"/>
  <c r="H23" i="3" s="1"/>
  <c r="E11" i="3"/>
  <c r="E10" i="3" s="1"/>
  <c r="F11" i="3"/>
  <c r="F10" i="3" s="1"/>
  <c r="G11" i="3"/>
  <c r="G10" i="3" s="1"/>
  <c r="H11" i="3"/>
  <c r="H10" i="3" s="1"/>
  <c r="D11" i="3"/>
  <c r="D10" i="3" s="1"/>
  <c r="F37" i="10" l="1"/>
  <c r="G34" i="10" s="1"/>
  <c r="G37" i="10" s="1"/>
  <c r="H34" i="10" s="1"/>
  <c r="H37" i="10" s="1"/>
  <c r="I34" i="10" s="1"/>
  <c r="I37" i="10" s="1"/>
  <c r="J34" i="10" s="1"/>
  <c r="J37" i="10" s="1"/>
  <c r="J21" i="10"/>
  <c r="I21" i="10"/>
  <c r="H21" i="10"/>
  <c r="G21" i="10"/>
  <c r="F21" i="10"/>
  <c r="J11" i="10"/>
  <c r="I11" i="10"/>
  <c r="H11" i="10"/>
  <c r="G11" i="10"/>
  <c r="F11" i="10"/>
  <c r="J8" i="10"/>
  <c r="I8" i="10"/>
  <c r="H8" i="10"/>
  <c r="G8" i="10"/>
  <c r="F8" i="10"/>
  <c r="H14" i="10" l="1"/>
  <c r="H22" i="10" s="1"/>
  <c r="H29" i="10" s="1"/>
  <c r="G14" i="10"/>
  <c r="G22" i="10" s="1"/>
  <c r="G28" i="10" s="1"/>
  <c r="G29" i="10" s="1"/>
  <c r="F14" i="10"/>
  <c r="F22" i="10" s="1"/>
  <c r="F28" i="10" s="1"/>
  <c r="F29" i="10" s="1"/>
  <c r="I14" i="10"/>
  <c r="I22" i="10" s="1"/>
  <c r="I28" i="10" s="1"/>
  <c r="I29" i="10" s="1"/>
  <c r="J14" i="10"/>
  <c r="J22" i="10" s="1"/>
  <c r="J28" i="10" s="1"/>
  <c r="J29" i="10" s="1"/>
</calcChain>
</file>

<file path=xl/sharedStrings.xml><?xml version="1.0" encoding="utf-8"?>
<sst xmlns="http://schemas.openxmlformats.org/spreadsheetml/2006/main" count="426" uniqueCount="181">
  <si>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</si>
  <si>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</si>
  <si>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</si>
  <si>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</si>
  <si>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</si>
  <si>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</si>
  <si>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</si>
  <si>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</si>
  <si>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</si>
  <si>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</si>
  <si>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</si>
  <si>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</si>
  <si>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</si>
  <si>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</si>
  <si>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</si>
  <si>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</si>
  <si>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</si>
  <si>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</si>
  <si>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</si>
  <si>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</si>
  <si>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</si>
  <si>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</si>
  <si>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</si>
  <si>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</si>
  <si>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</si>
  <si>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</si>
  <si>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</si>
  <si>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</si>
  <si>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</si>
  <si>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</si>
  <si>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</si>
  <si>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</si>
  <si>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</si>
  <si>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</si>
  <si>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</si>
  <si>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</si>
  <si>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</si>
  <si>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</si>
  <si>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</si>
  <si>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</si>
  <si>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</si>
  <si>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</si>
  <si>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</si>
  <si>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</si>
  <si>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</si>
  <si>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</si>
  <si>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</si>
  <si>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</si>
  <si>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</si>
  <si>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</si>
  <si>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</si>
  <si>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</si>
  <si>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</si>
  <si>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>4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</si>
  <si>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</si>
  <si>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</si>
  <si>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</si>
  <si>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</si>
  <si>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</si>
  <si>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</si>
  <si>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</si>
  <si>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</si>
  <si>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</si>
  <si>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</si>
  <si>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</si>
  <si>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</si>
  <si>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</si>
  <si>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</si>
  <si>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</si>
  <si>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</si>
  <si>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</si>
  <si>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</si>
  <si>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</si>
  <si>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Prihodi od upravnih i administrativnih pristojbi, pristojbi po posebnim propisima i naknada</t>
  </si>
  <si>
    <t>Prihodi od prodaje proizvoda i robe te pruženih usluga, prihodi od donacija te povrati po protestiranim jamstvima</t>
  </si>
  <si>
    <t>Financijski rashodi</t>
  </si>
  <si>
    <t>Pomoći dane u inozemstvo i unutar općeg proračuna</t>
  </si>
  <si>
    <t>Naknade građanima i kućanstvima na temelju osiguranja i druge naknade</t>
  </si>
  <si>
    <t>Ostali opći prihodi i primici</t>
  </si>
  <si>
    <t>Primici od finan. Imovine i zaduživanja</t>
  </si>
  <si>
    <t>1.1.Prihodi od poreza</t>
  </si>
  <si>
    <t xml:space="preserve">1.2.Porezni prihodi za decentralizirane funkcije </t>
  </si>
  <si>
    <t>1.5.Ostali opći prihodi i primici</t>
  </si>
  <si>
    <t>2.2.Vlastiti prihod</t>
  </si>
  <si>
    <t>3.6.Prihodi za posebne namjene za proračunske korisnike</t>
  </si>
  <si>
    <t>Pomoći za proračunske korisnike</t>
  </si>
  <si>
    <t>Pomoći izravnanja za decentralizirane funkcije</t>
  </si>
  <si>
    <t>5.5.Tekuće donacije za proračunske korisnike</t>
  </si>
  <si>
    <t>4.1.Pomoći izravnanja za decentralizirane funkcije</t>
  </si>
  <si>
    <t>4.5.Pomoći za proračunske korisnike</t>
  </si>
  <si>
    <t>4.7.Pomoći iz međ. organizacija, inst. I tijela EU za proračunske korisnike</t>
  </si>
  <si>
    <t>09 Obrazovanje</t>
  </si>
  <si>
    <t>0911 Predškolsko obrazovanje</t>
  </si>
  <si>
    <t>0912 Osnovno obrazovanje</t>
  </si>
  <si>
    <t>0921 Niže srednješkolsko obrazovanje</t>
  </si>
  <si>
    <t>U Virovitici, 20.09.2023.</t>
  </si>
  <si>
    <t>PROGRAM 1005</t>
  </si>
  <si>
    <t>POTICANJE ZAPOŠLJAVANJA</t>
  </si>
  <si>
    <t>Aktivnost A100004</t>
  </si>
  <si>
    <t>PRIPRAVNIŠTVO</t>
  </si>
  <si>
    <t>Izvor financiranja 4.5.</t>
  </si>
  <si>
    <t>Izvor financiranja 4.6.</t>
  </si>
  <si>
    <t>Pomoći za proračunske korisnike- višak</t>
  </si>
  <si>
    <t>PROGRAM 1007</t>
  </si>
  <si>
    <t>INTEREG V-A PROGRAM SURADNJE MAĐARSKA -HRVATSKA</t>
  </si>
  <si>
    <t>Tekući projekt T10000</t>
  </si>
  <si>
    <t>PREKOGRANIČNA SURADNJAI INTEGRACIJA UČENIKA S TEŠKOĆAMA</t>
  </si>
  <si>
    <t>Izvor financiranja 4.7.</t>
  </si>
  <si>
    <t>Pomoći iz međ. Organizacija, inst. I tijela EU</t>
  </si>
  <si>
    <t>PROGRAM 1000</t>
  </si>
  <si>
    <t>PREDŠKOLSKI ODGOJ</t>
  </si>
  <si>
    <t>Izvor financiranja 1.1.</t>
  </si>
  <si>
    <t>Prihod o poreza</t>
  </si>
  <si>
    <t>Izvor financiranja 1.5.</t>
  </si>
  <si>
    <t>PROGRAM 1006</t>
  </si>
  <si>
    <t>OSTALO ŠKOLSTVO</t>
  </si>
  <si>
    <t>Aktivnost A100006</t>
  </si>
  <si>
    <t>SREDNJEŠKOLSKO OBRAZOVANJE</t>
  </si>
  <si>
    <t>OSNOVNO ŠKOLSTVO</t>
  </si>
  <si>
    <t>Aktivnost A100001</t>
  </si>
  <si>
    <t>MATERIJALNI I FINAN. RASHODI DO MINIMALNOG STANDARDA</t>
  </si>
  <si>
    <t>Izvor financiranja 1.2.</t>
  </si>
  <si>
    <t>Porezni prihodi za decentralizirane funkcije</t>
  </si>
  <si>
    <t>Izvor financiranja 4.1.</t>
  </si>
  <si>
    <t>Aktivnost A100002</t>
  </si>
  <si>
    <t>MATERIJALNI I FINAN. RASHODI IZNAD MINIMALNOG STANDARDA</t>
  </si>
  <si>
    <t>Izvor financiranja 2.2.</t>
  </si>
  <si>
    <t>Vlastiti prihodi</t>
  </si>
  <si>
    <t>Izvor financiranja 2.3.</t>
  </si>
  <si>
    <t>Vlastiti prihodi- višak</t>
  </si>
  <si>
    <t>Izvor financiranja 3.6..</t>
  </si>
  <si>
    <t>Prihodi za posebne namjene</t>
  </si>
  <si>
    <t>Izvor financiranja 3.8.</t>
  </si>
  <si>
    <t>Prihodi za posebne namjene-višak</t>
  </si>
  <si>
    <t>Izvor financiranja 5.5.</t>
  </si>
  <si>
    <t>Donacije</t>
  </si>
  <si>
    <t>Aktivnost A100003</t>
  </si>
  <si>
    <t>RASHODI ZA ZAPOSLENE IZNAD MINIMALNOG STANDARDA</t>
  </si>
  <si>
    <t>Aktivnost A100005</t>
  </si>
  <si>
    <t>RASHODI ZA ZAPOSLENE - DRŽAVNI PRORAČUN</t>
  </si>
  <si>
    <t>Kapitalni projekt K100004</t>
  </si>
  <si>
    <t>NABAVA NEFINAN. IMOVINE IZNAD MIN. STANDARDA</t>
  </si>
  <si>
    <t>Pomoći za proračunske korisnike-višak</t>
  </si>
  <si>
    <t>Tekući projekt T10001</t>
  </si>
  <si>
    <t>ODRŽAVANJE ŠKOLSKIH OBJEKATA DO MINIMALNOG STANDARDA</t>
  </si>
  <si>
    <t>PROGRAM 1009</t>
  </si>
  <si>
    <t>POMAGAČI U NASTAVI</t>
  </si>
  <si>
    <t>PROGRAM 1008</t>
  </si>
  <si>
    <t>ERASMUS +</t>
  </si>
  <si>
    <t>Tekući projekt T10003</t>
  </si>
  <si>
    <t>RODITELJ I UČITELJ U TIMU ZA DIJETE</t>
  </si>
  <si>
    <t>Ukupni rashodi po programima:</t>
  </si>
  <si>
    <t>Izvor financiranja 9.5.</t>
  </si>
  <si>
    <t>Izvor financiranja 9.A.</t>
  </si>
  <si>
    <t>Izvor financiranja 9.3.</t>
  </si>
  <si>
    <t>Izvor financiranja 9.4.</t>
  </si>
  <si>
    <t>KORAK U ŽIVOT JEDNAKIH MOGUČNOSTI - FAZA IV</t>
  </si>
  <si>
    <t>KORAK U ŽIVOT JEDNAKIH MOGUČNOSTI - FAZA V</t>
  </si>
  <si>
    <t>Izvor financiranja 1.7.</t>
  </si>
  <si>
    <t>Prenesena neutrošena sredstva</t>
  </si>
  <si>
    <t>KORAK U ŽIVOT JEDNAKIH MOGUČNOSTI - FAZA VI</t>
  </si>
  <si>
    <t>4.6. Pomoći za proračunske korisnike - višak</t>
  </si>
  <si>
    <t>9.5. Pomoći za proračunske korisnike - višak</t>
  </si>
  <si>
    <t>2.3.Vlastiti prihod - višak</t>
  </si>
  <si>
    <t>3.8.Prihodi za posebne namjene za proračunske korisnike - višak</t>
  </si>
  <si>
    <t>9.3.Vlastiti prihod - višak</t>
  </si>
  <si>
    <t>9.4.Prihodi za posebne namjene za proračunske korisnike - višak</t>
  </si>
  <si>
    <t>4.7.Pomoći iz međ. organizacija, inst. i tijela EU za proračunske korisnike</t>
  </si>
  <si>
    <t>9.A..Pomoći iz međ. organizacija, inst. i tijela EU za proračunske korisnike -višak</t>
  </si>
  <si>
    <t xml:space="preserve">Prihodi od prodaje nefinancijske imovine </t>
  </si>
  <si>
    <t>U Virovitici, 4.10.2023.</t>
  </si>
  <si>
    <t>Ravnatelj:</t>
  </si>
  <si>
    <t>5.</t>
  </si>
  <si>
    <t>Izdaci za otplatu glavnice primljenih kredita</t>
  </si>
  <si>
    <t>1.7. Predfinanciranje PGrad</t>
  </si>
  <si>
    <t>6.Prihodi od prodaje ili zamjene nefin.imovim.</t>
  </si>
  <si>
    <t>6.3 Prihodi od prodaje ili zamjene nefin.imovim.</t>
  </si>
  <si>
    <t>6.Prihodi od prodaje ili zamjene nef.imovine</t>
  </si>
  <si>
    <t>6.4 Prihodi od prodaje ili zamjene nef.imovine-višak</t>
  </si>
  <si>
    <t>9.6.Tekuće donacije za proračunske korisnike-višak</t>
  </si>
  <si>
    <t>U Virovitici, 04.10.2023.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</si>
</sst>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</cellStyleXfs>
  <cellXfs count="166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 applyProtection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quotePrefix="1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20" fillId="0" borderId="3" xfId="1" applyFont="1" applyFill="1" applyBorder="1" applyAlignment="1">
      <alignment horizontal="left" vertical="center" wrapText="1"/>
    </xf>
    <xf numFmtId="3" fontId="6" fillId="0" borderId="4" xfId="0" applyNumberFormat="1" applyFont="1" applyFill="1" applyBorder="1" applyAlignment="1" applyProtection="1">
      <alignment horizontal="center" vertical="center" wrapText="1"/>
    </xf>
    <xf numFmtId="0" fontId="20" fillId="2" borderId="3" xfId="0" quotePrefix="1" applyFont="1" applyFill="1" applyBorder="1" applyAlignment="1">
      <alignment horizontal="left" vertical="center"/>
    </xf>
    <xf numFmtId="0" fontId="20" fillId="0" borderId="3" xfId="4" applyFont="1" applyFill="1" applyBorder="1" applyAlignment="1">
      <alignment horizontal="left" vertical="center" wrapText="1"/>
    </xf>
    <xf numFmtId="3" fontId="21" fillId="2" borderId="4" xfId="0" applyNumberFormat="1" applyFont="1" applyFill="1" applyBorder="1" applyAlignment="1">
      <alignment horizontal="right"/>
    </xf>
    <xf numFmtId="0" fontId="22" fillId="0" borderId="3" xfId="5" applyFont="1" applyFill="1" applyBorder="1" applyAlignment="1">
      <alignment horizontal="left" wrapText="1"/>
    </xf>
    <xf numFmtId="0" fontId="8" fillId="2" borderId="0" xfId="0" quotePrefix="1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 applyProtection="1">
      <alignment horizontal="right" wrapText="1"/>
    </xf>
    <xf numFmtId="3" fontId="0" fillId="0" borderId="0" xfId="0" applyNumberFormat="1"/>
    <xf numFmtId="3" fontId="7" fillId="2" borderId="3" xfId="0" quotePrefix="1" applyNumberFormat="1" applyFont="1" applyFill="1" applyBorder="1" applyAlignment="1">
      <alignment horizontal="right" vertical="center" wrapText="1"/>
    </xf>
    <xf numFmtId="3" fontId="3" fillId="2" borderId="3" xfId="0" applyNumberFormat="1" applyFont="1" applyFill="1" applyBorder="1" applyAlignment="1">
      <alignment horizontal="right" wrapText="1"/>
    </xf>
    <xf numFmtId="3" fontId="6" fillId="0" borderId="3" xfId="0" applyNumberFormat="1" applyFont="1" applyFill="1" applyBorder="1" applyAlignment="1" applyProtection="1">
      <alignment horizontal="center" vertical="center" wrapText="1"/>
    </xf>
    <xf numFmtId="3" fontId="6" fillId="2" borderId="3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center"/>
    </xf>
    <xf numFmtId="3" fontId="0" fillId="0" borderId="3" xfId="0" applyNumberFormat="1" applyBorder="1"/>
    <xf numFmtId="0" fontId="6" fillId="4" borderId="6" xfId="0" applyNumberFormat="1" applyFont="1" applyFill="1" applyBorder="1" applyAlignment="1" applyProtection="1">
      <alignment horizontal="center" vertical="center" wrapText="1"/>
    </xf>
    <xf numFmtId="0" fontId="6" fillId="4" borderId="7" xfId="0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23" fillId="2" borderId="3" xfId="0" applyNumberFormat="1" applyFont="1" applyFill="1" applyBorder="1" applyAlignment="1" applyProtection="1">
      <alignment horizontal="left" vertical="center" wrapText="1"/>
    </xf>
    <xf numFmtId="0" fontId="22" fillId="2" borderId="3" xfId="0" applyNumberFormat="1" applyFont="1" applyFill="1" applyBorder="1" applyAlignment="1" applyProtection="1">
      <alignment horizontal="left" vertical="center" wrapText="1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0" fontId="24" fillId="2" borderId="3" xfId="0" quotePrefix="1" applyFont="1" applyFill="1" applyBorder="1" applyAlignment="1">
      <alignment horizontal="left" vertical="center" wrapText="1"/>
    </xf>
    <xf numFmtId="4" fontId="23" fillId="2" borderId="3" xfId="0" applyNumberFormat="1" applyFont="1" applyFill="1" applyBorder="1" applyAlignment="1">
      <alignment wrapText="1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0" fontId="24" fillId="2" borderId="3" xfId="0" applyNumberFormat="1" applyFont="1" applyFill="1" applyBorder="1" applyAlignment="1" applyProtection="1">
      <alignment horizontal="left" vertical="center" wrapText="1"/>
    </xf>
    <xf numFmtId="0" fontId="7" fillId="0" borderId="3" xfId="4" applyFont="1" applyFill="1" applyBorder="1" applyAlignment="1">
      <alignment horizontal="left" vertical="center" wrapText="1"/>
    </xf>
    <xf numFmtId="0" fontId="1" fillId="0" borderId="8" xfId="0" applyFont="1" applyBorder="1"/>
    <xf numFmtId="0" fontId="0" fillId="0" borderId="3" xfId="0" applyBorder="1"/>
    <xf numFmtId="0" fontId="3" fillId="2" borderId="6" xfId="0" applyNumberFormat="1" applyFont="1" applyFill="1" applyBorder="1" applyAlignment="1" applyProtection="1">
      <alignment horizontal="left" vertical="center" wrapText="1"/>
    </xf>
    <xf numFmtId="3" fontId="23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2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1" fillId="0" borderId="3" xfId="0" applyNumberFormat="1" applyFont="1" applyBorder="1"/>
    <xf numFmtId="4" fontId="25" fillId="0" borderId="3" xfId="0" applyNumberFormat="1" applyFont="1" applyBorder="1"/>
    <xf numFmtId="3" fontId="1" fillId="0" borderId="3" xfId="0" applyNumberFormat="1" applyFont="1" applyBorder="1"/>
    <xf numFmtId="3" fontId="25" fillId="0" borderId="3" xfId="0" applyNumberFormat="1" applyFont="1" applyBorder="1"/>
    <xf numFmtId="4" fontId="26" fillId="0" borderId="3" xfId="0" applyNumberFormat="1" applyFont="1" applyBorder="1"/>
    <xf numFmtId="3" fontId="26" fillId="0" borderId="3" xfId="0" applyNumberFormat="1" applyFont="1" applyBorder="1"/>
    <xf numFmtId="4" fontId="27" fillId="0" borderId="3" xfId="0" applyNumberFormat="1" applyFont="1" applyBorder="1"/>
    <xf numFmtId="3" fontId="27" fillId="0" borderId="3" xfId="0" applyNumberFormat="1" applyFont="1" applyBorder="1"/>
    <xf numFmtId="4" fontId="28" fillId="0" borderId="3" xfId="0" applyNumberFormat="1" applyFont="1" applyBorder="1"/>
    <xf numFmtId="4" fontId="0" fillId="0" borderId="11" xfId="0" applyNumberFormat="1" applyFill="1" applyBorder="1"/>
    <xf numFmtId="0" fontId="8" fillId="2" borderId="0" xfId="0" applyNumberFormat="1" applyFont="1" applyFill="1" applyBorder="1" applyAlignment="1" applyProtection="1">
      <alignment horizontal="left" vertical="center" wrapText="1"/>
    </xf>
    <xf numFmtId="3" fontId="7" fillId="2" borderId="3" xfId="0" applyNumberFormat="1" applyFont="1" applyFill="1" applyBorder="1" applyAlignment="1">
      <alignment horizontal="right"/>
    </xf>
    <xf numFmtId="3" fontId="9" fillId="2" borderId="3" xfId="0" applyNumberFormat="1" applyFont="1" applyFill="1" applyBorder="1" applyAlignment="1">
      <alignment horizontal="center"/>
    </xf>
    <xf numFmtId="3" fontId="29" fillId="0" borderId="3" xfId="0" applyNumberFormat="1" applyFont="1" applyBorder="1"/>
    <xf numFmtId="3" fontId="30" fillId="0" borderId="3" xfId="0" applyNumberFormat="1" applyFont="1" applyBorder="1" applyAlignment="1">
      <alignment horizontal="center"/>
    </xf>
    <xf numFmtId="3" fontId="29" fillId="0" borderId="0" xfId="0" applyNumberFormat="1" applyFont="1"/>
    <xf numFmtId="0" fontId="1" fillId="0" borderId="9" xfId="0" applyFont="1" applyBorder="1"/>
    <xf numFmtId="4" fontId="1" fillId="0" borderId="9" xfId="0" applyNumberFormat="1" applyFont="1" applyBorder="1"/>
    <xf numFmtId="4" fontId="1" fillId="0" borderId="10" xfId="0" applyNumberFormat="1" applyFont="1" applyBorder="1"/>
    <xf numFmtId="3" fontId="7" fillId="2" borderId="3" xfId="0" quotePrefix="1" applyNumberFormat="1" applyFont="1" applyFill="1" applyBorder="1" applyAlignment="1">
      <alignment horizontal="right" wrapText="1"/>
    </xf>
    <xf numFmtId="3" fontId="7" fillId="2" borderId="3" xfId="0" applyNumberFormat="1" applyFont="1" applyFill="1" applyBorder="1" applyAlignment="1" applyProtection="1">
      <alignment horizontal="right" wrapText="1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3" fontId="6" fillId="2" borderId="3" xfId="0" applyNumberFormat="1" applyFont="1" applyFill="1" applyBorder="1" applyAlignment="1">
      <alignment horizontal="right" wrapText="1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vertical="center" wrapText="1"/>
    </xf>
    <xf numFmtId="0" fontId="3" fillId="2" borderId="3" xfId="0" applyNumberFormat="1" applyFont="1" applyFill="1" applyBorder="1" applyAlignment="1" applyProtection="1">
      <alignment horizontal="left" vertical="center" wrapText="1" indent="1"/>
    </xf>
    <xf numFmtId="0" fontId="23" fillId="2" borderId="3" xfId="0" applyNumberFormat="1" applyFont="1" applyFill="1" applyBorder="1" applyAlignment="1" applyProtection="1">
      <alignment horizontal="left" vertical="center" wrapText="1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0" fontId="22" fillId="2" borderId="3" xfId="0" applyNumberFormat="1" applyFont="1" applyFill="1" applyBorder="1" applyAlignment="1" applyProtection="1">
      <alignment horizontal="left" vertical="center" wrapText="1" indent="1"/>
    </xf>
    <xf numFmtId="0" fontId="22" fillId="2" borderId="3" xfId="0" applyNumberFormat="1" applyFont="1" applyFill="1" applyBorder="1" applyAlignment="1" applyProtection="1">
      <alignment horizontal="left" vertical="center" wrapText="1"/>
    </xf>
    <xf numFmtId="0" fontId="3" fillId="2" borderId="6" xfId="0" applyNumberFormat="1" applyFont="1" applyFill="1" applyBorder="1" applyAlignment="1" applyProtection="1">
      <alignment horizontal="left" vertical="center" wrapText="1" inden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23" fillId="2" borderId="1" xfId="0" applyNumberFormat="1" applyFont="1" applyFill="1" applyBorder="1" applyAlignment="1" applyProtection="1">
      <alignment horizontal="left" vertical="center" wrapText="1"/>
    </xf>
    <xf numFmtId="0" fontId="23" fillId="2" borderId="2" xfId="0" applyNumberFormat="1" applyFont="1" applyFill="1" applyBorder="1" applyAlignment="1" applyProtection="1">
      <alignment horizontal="left" vertical="center" wrapText="1"/>
    </xf>
    <xf numFmtId="0" fontId="23" fillId="2" borderId="4" xfId="0" applyNumberFormat="1" applyFont="1" applyFill="1" applyBorder="1" applyAlignment="1" applyProtection="1">
      <alignment horizontal="left" vertical="center" wrapText="1"/>
    </xf>
    <xf numFmtId="0" fontId="22" fillId="2" borderId="1" xfId="0" applyNumberFormat="1" applyFont="1" applyFill="1" applyBorder="1" applyAlignment="1" applyProtection="1">
      <alignment horizontal="left" vertical="center" wrapText="1"/>
    </xf>
    <xf numFmtId="0" fontId="22" fillId="2" borderId="2" xfId="0" applyNumberFormat="1" applyFont="1" applyFill="1" applyBorder="1" applyAlignment="1" applyProtection="1">
      <alignment horizontal="left" vertical="center" wrapText="1"/>
    </xf>
    <xf numFmtId="0" fontId="22" fillId="2" borderId="4" xfId="0" applyNumberFormat="1" applyFont="1" applyFill="1" applyBorder="1" applyAlignment="1" applyProtection="1">
      <alignment horizontal="left" vertical="center" wrapText="1"/>
    </xf>
    <xf numFmtId="0" fontId="22" fillId="2" borderId="1" xfId="0" applyNumberFormat="1" applyFont="1" applyFill="1" applyBorder="1" applyAlignment="1" applyProtection="1">
      <alignment horizontal="left" vertical="center" wrapText="1" indent="1"/>
    </xf>
    <xf numFmtId="0" fontId="22" fillId="2" borderId="2" xfId="0" applyNumberFormat="1" applyFont="1" applyFill="1" applyBorder="1" applyAlignment="1" applyProtection="1">
      <alignment horizontal="left" vertical="center" wrapText="1" indent="1"/>
    </xf>
    <xf numFmtId="0" fontId="22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</cellXfs>
  <cellStyles count="8">
    <cellStyle name="Normalno" xfId="0" builtinId="0"/>
    <cellStyle name="Normalno 2" xfId="6"/>
    <cellStyle name="Normalno 3" xfId="7"/>
    <cellStyle name="Normalno 4" xfId="2"/>
    <cellStyle name="Obično_List1" xfId="3"/>
    <cellStyle name="Obično_List4" xfId="4"/>
    <cellStyle name="Obično_List5" xfId="5"/>
    <cellStyle name="Obično_List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13" workbookViewId="0">
      <selection activeCell="J13" sqref="J13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124" t="s">
        <v>30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8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.75" x14ac:dyDescent="0.25">
      <c r="A3" s="124" t="s">
        <v>17</v>
      </c>
      <c r="B3" s="124"/>
      <c r="C3" s="124"/>
      <c r="D3" s="124"/>
      <c r="E3" s="124"/>
      <c r="F3" s="124"/>
      <c r="G3" s="124"/>
      <c r="H3" s="124"/>
      <c r="I3" s="137"/>
      <c r="J3" s="137"/>
    </row>
    <row r="4" spans="1:10" ht="18" x14ac:dyDescent="0.25">
      <c r="A4" s="24"/>
      <c r="B4" s="24"/>
      <c r="C4" s="24"/>
      <c r="D4" s="24"/>
      <c r="E4" s="24"/>
      <c r="F4" s="24"/>
      <c r="G4" s="24"/>
      <c r="H4" s="24"/>
      <c r="I4" s="5"/>
      <c r="J4" s="5"/>
    </row>
    <row r="5" spans="1:10" ht="15.75" x14ac:dyDescent="0.25">
      <c r="A5" s="124" t="s">
        <v>23</v>
      </c>
      <c r="B5" s="125"/>
      <c r="C5" s="125"/>
      <c r="D5" s="125"/>
      <c r="E5" s="125"/>
      <c r="F5" s="125"/>
      <c r="G5" s="125"/>
      <c r="H5" s="125"/>
      <c r="I5" s="125"/>
      <c r="J5" s="125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4" t="s">
        <v>35</v>
      </c>
    </row>
    <row r="7" spans="1:10" ht="25.5" x14ac:dyDescent="0.25">
      <c r="A7" s="27"/>
      <c r="B7" s="28"/>
      <c r="C7" s="28"/>
      <c r="D7" s="29"/>
      <c r="E7" s="30"/>
      <c r="F7" s="3" t="s">
        <v>36</v>
      </c>
      <c r="G7" s="3" t="s">
        <v>34</v>
      </c>
      <c r="H7" s="3" t="s">
        <v>44</v>
      </c>
      <c r="I7" s="3" t="s">
        <v>45</v>
      </c>
      <c r="J7" s="3" t="s">
        <v>46</v>
      </c>
    </row>
    <row r="8" spans="1:10" x14ac:dyDescent="0.25">
      <c r="A8" s="129" t="s">
        <v>0</v>
      </c>
      <c r="B8" s="123"/>
      <c r="C8" s="123"/>
      <c r="D8" s="123"/>
      <c r="E8" s="138"/>
      <c r="F8" s="31">
        <f>F9+F10</f>
        <v>2356855</v>
      </c>
      <c r="G8" s="31">
        <f t="shared" ref="G8:J8" si="0">G9+G10</f>
        <v>2837138</v>
      </c>
      <c r="H8" s="31">
        <f t="shared" si="0"/>
        <v>2787100</v>
      </c>
      <c r="I8" s="31">
        <f t="shared" si="0"/>
        <v>2787100</v>
      </c>
      <c r="J8" s="31">
        <f t="shared" si="0"/>
        <v>2787100</v>
      </c>
    </row>
    <row r="9" spans="1:10" x14ac:dyDescent="0.25">
      <c r="A9" s="139" t="s">
        <v>38</v>
      </c>
      <c r="B9" s="140"/>
      <c r="C9" s="140"/>
      <c r="D9" s="140"/>
      <c r="E9" s="136"/>
      <c r="F9" s="32">
        <v>2356549</v>
      </c>
      <c r="G9" s="32">
        <v>2837138</v>
      </c>
      <c r="H9" s="32">
        <v>2787100</v>
      </c>
      <c r="I9" s="32">
        <v>2787100</v>
      </c>
      <c r="J9" s="32">
        <v>2787100</v>
      </c>
    </row>
    <row r="10" spans="1:10" x14ac:dyDescent="0.25">
      <c r="A10" s="141" t="s">
        <v>39</v>
      </c>
      <c r="B10" s="136"/>
      <c r="C10" s="136"/>
      <c r="D10" s="136"/>
      <c r="E10" s="136"/>
      <c r="F10" s="32">
        <v>306</v>
      </c>
      <c r="G10" s="32">
        <v>0</v>
      </c>
      <c r="H10" s="32">
        <v>0</v>
      </c>
      <c r="I10" s="32">
        <v>0</v>
      </c>
      <c r="J10" s="32">
        <v>0</v>
      </c>
    </row>
    <row r="11" spans="1:10" x14ac:dyDescent="0.25">
      <c r="A11" s="35" t="s">
        <v>1</v>
      </c>
      <c r="B11" s="43"/>
      <c r="C11" s="43"/>
      <c r="D11" s="43"/>
      <c r="E11" s="43"/>
      <c r="F11" s="31">
        <f>F12+F13</f>
        <v>2333542</v>
      </c>
      <c r="G11" s="31">
        <f t="shared" ref="G11:J11" si="1">G12+G13</f>
        <v>2805138</v>
      </c>
      <c r="H11" s="31">
        <f t="shared" si="1"/>
        <v>2753100</v>
      </c>
      <c r="I11" s="31">
        <f t="shared" si="1"/>
        <v>2753100</v>
      </c>
      <c r="J11" s="31">
        <f t="shared" si="1"/>
        <v>2753100</v>
      </c>
    </row>
    <row r="12" spans="1:10" x14ac:dyDescent="0.25">
      <c r="A12" s="142" t="s">
        <v>40</v>
      </c>
      <c r="B12" s="140"/>
      <c r="C12" s="140"/>
      <c r="D12" s="140"/>
      <c r="E12" s="140"/>
      <c r="F12" s="32">
        <v>2298794</v>
      </c>
      <c r="G12" s="32">
        <v>2805138</v>
      </c>
      <c r="H12" s="32">
        <v>2753100</v>
      </c>
      <c r="I12" s="32">
        <v>2753100</v>
      </c>
      <c r="J12" s="32">
        <v>2753100</v>
      </c>
    </row>
    <row r="13" spans="1:10" x14ac:dyDescent="0.25">
      <c r="A13" s="135" t="s">
        <v>41</v>
      </c>
      <c r="B13" s="136"/>
      <c r="C13" s="136"/>
      <c r="D13" s="136"/>
      <c r="E13" s="136"/>
      <c r="F13" s="45">
        <v>34748</v>
      </c>
      <c r="G13" s="45"/>
      <c r="H13" s="45"/>
      <c r="I13" s="45"/>
      <c r="J13" s="45"/>
    </row>
    <row r="14" spans="1:10" x14ac:dyDescent="0.25">
      <c r="A14" s="122" t="s">
        <v>65</v>
      </c>
      <c r="B14" s="123"/>
      <c r="C14" s="123"/>
      <c r="D14" s="123"/>
      <c r="E14" s="123"/>
      <c r="F14" s="31">
        <f>F8-F11</f>
        <v>23313</v>
      </c>
      <c r="G14" s="31">
        <f t="shared" ref="G14:J14" si="2">G8-G11</f>
        <v>32000</v>
      </c>
      <c r="H14" s="31">
        <f t="shared" si="2"/>
        <v>34000</v>
      </c>
      <c r="I14" s="31">
        <f t="shared" si="2"/>
        <v>34000</v>
      </c>
      <c r="J14" s="31">
        <f t="shared" si="2"/>
        <v>34000</v>
      </c>
    </row>
    <row r="15" spans="1:10" ht="18" x14ac:dyDescent="0.25">
      <c r="A15" s="24"/>
      <c r="B15" s="22"/>
      <c r="C15" s="22"/>
      <c r="D15" s="22"/>
      <c r="E15" s="22"/>
      <c r="F15" s="22"/>
      <c r="G15" s="22"/>
      <c r="H15" s="23"/>
      <c r="I15" s="23"/>
      <c r="J15" s="23"/>
    </row>
    <row r="16" spans="1:10" ht="15.75" x14ac:dyDescent="0.25">
      <c r="A16" s="124" t="s">
        <v>24</v>
      </c>
      <c r="B16" s="125"/>
      <c r="C16" s="125"/>
      <c r="D16" s="125"/>
      <c r="E16" s="125"/>
      <c r="F16" s="125"/>
      <c r="G16" s="125"/>
      <c r="H16" s="125"/>
      <c r="I16" s="125"/>
      <c r="J16" s="125"/>
    </row>
    <row r="17" spans="1:10" ht="18" x14ac:dyDescent="0.25">
      <c r="A17" s="24"/>
      <c r="B17" s="22"/>
      <c r="C17" s="22"/>
      <c r="D17" s="22"/>
      <c r="E17" s="22"/>
      <c r="F17" s="22"/>
      <c r="G17" s="22"/>
      <c r="H17" s="23"/>
      <c r="I17" s="23"/>
      <c r="J17" s="23"/>
    </row>
    <row r="18" spans="1:10" ht="25.5" x14ac:dyDescent="0.25">
      <c r="A18" s="27"/>
      <c r="B18" s="28"/>
      <c r="C18" s="28"/>
      <c r="D18" s="29"/>
      <c r="E18" s="30"/>
      <c r="F18" s="3" t="s">
        <v>36</v>
      </c>
      <c r="G18" s="3" t="s">
        <v>34</v>
      </c>
      <c r="H18" s="3" t="s">
        <v>44</v>
      </c>
      <c r="I18" s="3" t="s">
        <v>45</v>
      </c>
      <c r="J18" s="3" t="s">
        <v>46</v>
      </c>
    </row>
    <row r="19" spans="1:10" x14ac:dyDescent="0.25">
      <c r="A19" s="135" t="s">
        <v>42</v>
      </c>
      <c r="B19" s="136"/>
      <c r="C19" s="136"/>
      <c r="D19" s="136"/>
      <c r="E19" s="136"/>
      <c r="F19" s="45"/>
      <c r="G19" s="45"/>
      <c r="H19" s="45"/>
      <c r="I19" s="45"/>
      <c r="J19" s="44"/>
    </row>
    <row r="20" spans="1:10" x14ac:dyDescent="0.25">
      <c r="A20" s="135" t="s">
        <v>43</v>
      </c>
      <c r="B20" s="136"/>
      <c r="C20" s="136"/>
      <c r="D20" s="136"/>
      <c r="E20" s="136"/>
      <c r="F20" s="45">
        <v>33180</v>
      </c>
      <c r="G20" s="45">
        <v>32000</v>
      </c>
      <c r="H20" s="45">
        <v>34000</v>
      </c>
      <c r="I20" s="45">
        <v>34000</v>
      </c>
      <c r="J20" s="44">
        <v>34000</v>
      </c>
    </row>
    <row r="21" spans="1:10" x14ac:dyDescent="0.25">
      <c r="A21" s="122" t="s">
        <v>2</v>
      </c>
      <c r="B21" s="123"/>
      <c r="C21" s="123"/>
      <c r="D21" s="123"/>
      <c r="E21" s="123"/>
      <c r="F21" s="31">
        <f>F19-F20</f>
        <v>-33180</v>
      </c>
      <c r="G21" s="31">
        <f t="shared" ref="G21:J21" si="3">G19-G20</f>
        <v>-32000</v>
      </c>
      <c r="H21" s="31">
        <f t="shared" si="3"/>
        <v>-34000</v>
      </c>
      <c r="I21" s="31">
        <f t="shared" si="3"/>
        <v>-34000</v>
      </c>
      <c r="J21" s="31">
        <f t="shared" si="3"/>
        <v>-34000</v>
      </c>
    </row>
    <row r="22" spans="1:10" x14ac:dyDescent="0.25">
      <c r="A22" s="122" t="s">
        <v>66</v>
      </c>
      <c r="B22" s="123"/>
      <c r="C22" s="123"/>
      <c r="D22" s="123"/>
      <c r="E22" s="123"/>
      <c r="F22" s="31">
        <f>F14+F21</f>
        <v>-9867</v>
      </c>
      <c r="G22" s="31">
        <f t="shared" ref="G22:J22" si="4">G14+G21</f>
        <v>0</v>
      </c>
      <c r="H22" s="31">
        <f t="shared" si="4"/>
        <v>0</v>
      </c>
      <c r="I22" s="31">
        <f t="shared" si="4"/>
        <v>0</v>
      </c>
      <c r="J22" s="31">
        <f t="shared" si="4"/>
        <v>0</v>
      </c>
    </row>
    <row r="23" spans="1:10" ht="18" x14ac:dyDescent="0.25">
      <c r="A23" s="21"/>
      <c r="B23" s="22"/>
      <c r="C23" s="22"/>
      <c r="D23" s="22"/>
      <c r="E23" s="22"/>
      <c r="F23" s="22"/>
      <c r="G23" s="22"/>
      <c r="H23" s="23"/>
      <c r="I23" s="23"/>
      <c r="J23" s="23"/>
    </row>
    <row r="24" spans="1:10" ht="15.75" x14ac:dyDescent="0.25">
      <c r="A24" s="124" t="s">
        <v>67</v>
      </c>
      <c r="B24" s="125"/>
      <c r="C24" s="125"/>
      <c r="D24" s="125"/>
      <c r="E24" s="125"/>
      <c r="F24" s="125"/>
      <c r="G24" s="125"/>
      <c r="H24" s="125"/>
      <c r="I24" s="125"/>
      <c r="J24" s="125"/>
    </row>
    <row r="25" spans="1:10" ht="15.75" x14ac:dyDescent="0.25">
      <c r="A25" s="41"/>
      <c r="B25" s="42"/>
      <c r="C25" s="42"/>
      <c r="D25" s="42"/>
      <c r="E25" s="42"/>
      <c r="F25" s="42"/>
      <c r="G25" s="42"/>
      <c r="H25" s="42"/>
      <c r="I25" s="42"/>
      <c r="J25" s="42"/>
    </row>
    <row r="26" spans="1:10" ht="25.5" x14ac:dyDescent="0.25">
      <c r="A26" s="27"/>
      <c r="B26" s="28"/>
      <c r="C26" s="28"/>
      <c r="D26" s="29"/>
      <c r="E26" s="30"/>
      <c r="F26" s="3" t="s">
        <v>36</v>
      </c>
      <c r="G26" s="3" t="s">
        <v>34</v>
      </c>
      <c r="H26" s="3" t="s">
        <v>44</v>
      </c>
      <c r="I26" s="3" t="s">
        <v>45</v>
      </c>
      <c r="J26" s="3" t="s">
        <v>46</v>
      </c>
    </row>
    <row r="27" spans="1:10" ht="15" customHeight="1" x14ac:dyDescent="0.25">
      <c r="A27" s="126" t="s">
        <v>68</v>
      </c>
      <c r="B27" s="127"/>
      <c r="C27" s="127"/>
      <c r="D27" s="127"/>
      <c r="E27" s="128"/>
      <c r="F27" s="46">
        <v>15963</v>
      </c>
      <c r="G27" s="46"/>
      <c r="H27" s="46"/>
      <c r="I27" s="46">
        <v>0</v>
      </c>
      <c r="J27" s="47">
        <v>0</v>
      </c>
    </row>
    <row r="28" spans="1:10" ht="15" customHeight="1" x14ac:dyDescent="0.25">
      <c r="A28" s="122" t="s">
        <v>69</v>
      </c>
      <c r="B28" s="123"/>
      <c r="C28" s="123"/>
      <c r="D28" s="123"/>
      <c r="E28" s="123"/>
      <c r="F28" s="48">
        <f>F22+F27</f>
        <v>6096</v>
      </c>
      <c r="G28" s="48">
        <f t="shared" ref="G28:J28" si="5">G22+G27</f>
        <v>0</v>
      </c>
      <c r="H28" s="48"/>
      <c r="I28" s="48">
        <f t="shared" si="5"/>
        <v>0</v>
      </c>
      <c r="J28" s="49">
        <f t="shared" si="5"/>
        <v>0</v>
      </c>
    </row>
    <row r="29" spans="1:10" ht="45" customHeight="1" x14ac:dyDescent="0.25">
      <c r="A29" s="129" t="s">
        <v>70</v>
      </c>
      <c r="B29" s="130"/>
      <c r="C29" s="130"/>
      <c r="D29" s="130"/>
      <c r="E29" s="131"/>
      <c r="F29" s="48">
        <f>F14+F21+F27-F28</f>
        <v>0</v>
      </c>
      <c r="G29" s="48">
        <f t="shared" ref="G29:J29" si="6">G14+G21+G27-G28</f>
        <v>0</v>
      </c>
      <c r="H29" s="48">
        <f t="shared" si="6"/>
        <v>0</v>
      </c>
      <c r="I29" s="48">
        <f t="shared" si="6"/>
        <v>0</v>
      </c>
      <c r="J29" s="49">
        <f t="shared" si="6"/>
        <v>0</v>
      </c>
    </row>
    <row r="30" spans="1:10" ht="15.75" x14ac:dyDescent="0.25">
      <c r="A30" s="50"/>
      <c r="B30" s="51"/>
      <c r="C30" s="51"/>
      <c r="D30" s="51"/>
      <c r="E30" s="51"/>
      <c r="F30" s="51"/>
      <c r="G30" s="51"/>
      <c r="H30" s="51"/>
      <c r="I30" s="51"/>
      <c r="J30" s="51"/>
    </row>
    <row r="31" spans="1:10" ht="15.75" x14ac:dyDescent="0.25">
      <c r="A31" s="132" t="s">
        <v>64</v>
      </c>
      <c r="B31" s="132"/>
      <c r="C31" s="132"/>
      <c r="D31" s="132"/>
      <c r="E31" s="132"/>
      <c r="F31" s="132"/>
      <c r="G31" s="132"/>
      <c r="H31" s="132"/>
      <c r="I31" s="132"/>
      <c r="J31" s="132"/>
    </row>
    <row r="32" spans="1:10" ht="18" x14ac:dyDescent="0.25">
      <c r="A32" s="52"/>
      <c r="B32" s="53"/>
      <c r="C32" s="53"/>
      <c r="D32" s="53"/>
      <c r="E32" s="53"/>
      <c r="F32" s="53"/>
      <c r="G32" s="53"/>
      <c r="H32" s="54"/>
      <c r="I32" s="54"/>
      <c r="J32" s="54"/>
    </row>
    <row r="33" spans="1:10" ht="25.5" x14ac:dyDescent="0.25">
      <c r="A33" s="55"/>
      <c r="B33" s="56"/>
      <c r="C33" s="56"/>
      <c r="D33" s="57"/>
      <c r="E33" s="58"/>
      <c r="F33" s="59" t="s">
        <v>36</v>
      </c>
      <c r="G33" s="59" t="s">
        <v>34</v>
      </c>
      <c r="H33" s="59" t="s">
        <v>44</v>
      </c>
      <c r="I33" s="59" t="s">
        <v>45</v>
      </c>
      <c r="J33" s="59" t="s">
        <v>46</v>
      </c>
    </row>
    <row r="34" spans="1:10" x14ac:dyDescent="0.25">
      <c r="A34" s="126" t="s">
        <v>68</v>
      </c>
      <c r="B34" s="127"/>
      <c r="C34" s="127"/>
      <c r="D34" s="127"/>
      <c r="E34" s="128"/>
      <c r="F34" s="46">
        <v>0</v>
      </c>
      <c r="G34" s="46">
        <f>F37</f>
        <v>0</v>
      </c>
      <c r="H34" s="46">
        <f>G37</f>
        <v>0</v>
      </c>
      <c r="I34" s="46">
        <f>H37</f>
        <v>0</v>
      </c>
      <c r="J34" s="47">
        <f>I37</f>
        <v>0</v>
      </c>
    </row>
    <row r="35" spans="1:10" ht="28.5" customHeight="1" x14ac:dyDescent="0.25">
      <c r="A35" s="126" t="s">
        <v>71</v>
      </c>
      <c r="B35" s="127"/>
      <c r="C35" s="127"/>
      <c r="D35" s="127"/>
      <c r="E35" s="128"/>
      <c r="F35" s="46">
        <v>0</v>
      </c>
      <c r="G35" s="46">
        <v>0</v>
      </c>
      <c r="H35" s="46">
        <v>0</v>
      </c>
      <c r="I35" s="46">
        <v>0</v>
      </c>
      <c r="J35" s="47">
        <v>0</v>
      </c>
    </row>
    <row r="36" spans="1:10" x14ac:dyDescent="0.25">
      <c r="A36" s="126" t="s">
        <v>72</v>
      </c>
      <c r="B36" s="133"/>
      <c r="C36" s="133"/>
      <c r="D36" s="133"/>
      <c r="E36" s="134"/>
      <c r="F36" s="46">
        <v>0</v>
      </c>
      <c r="G36" s="46">
        <v>0</v>
      </c>
      <c r="H36" s="46">
        <v>0</v>
      </c>
      <c r="I36" s="46">
        <v>0</v>
      </c>
      <c r="J36" s="47">
        <v>0</v>
      </c>
    </row>
    <row r="37" spans="1:10" ht="15" customHeight="1" x14ac:dyDescent="0.25">
      <c r="A37" s="122" t="s">
        <v>69</v>
      </c>
      <c r="B37" s="123"/>
      <c r="C37" s="123"/>
      <c r="D37" s="123"/>
      <c r="E37" s="123"/>
      <c r="F37" s="33">
        <f>F34-F35+F36</f>
        <v>0</v>
      </c>
      <c r="G37" s="33">
        <f t="shared" ref="G37:J37" si="7">G34-G35+G36</f>
        <v>0</v>
      </c>
      <c r="H37" s="33">
        <f t="shared" si="7"/>
        <v>0</v>
      </c>
      <c r="I37" s="33">
        <f t="shared" si="7"/>
        <v>0</v>
      </c>
      <c r="J37" s="60">
        <f t="shared" si="7"/>
        <v>0</v>
      </c>
    </row>
    <row r="38" spans="1:10" ht="17.25" customHeight="1" x14ac:dyDescent="0.25"/>
    <row r="39" spans="1:10" x14ac:dyDescent="0.25">
      <c r="A39" s="120" t="s">
        <v>37</v>
      </c>
      <c r="B39" s="121"/>
      <c r="C39" s="121"/>
      <c r="D39" s="121"/>
      <c r="E39" s="121"/>
      <c r="F39" s="121"/>
      <c r="G39" s="121"/>
      <c r="H39" s="121"/>
      <c r="I39" s="121"/>
      <c r="J39" s="121"/>
    </row>
    <row r="40" spans="1:10" ht="9" customHeight="1" x14ac:dyDescent="0.25"/>
  </sheetData>
  <mergeCells count="24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workbookViewId="0">
      <selection activeCell="D27" sqref="D2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124" t="s">
        <v>30</v>
      </c>
      <c r="B1" s="124"/>
      <c r="C1" s="124"/>
      <c r="D1" s="124"/>
      <c r="E1" s="124"/>
      <c r="F1" s="124"/>
      <c r="G1" s="124"/>
      <c r="H1" s="124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124" t="s">
        <v>17</v>
      </c>
      <c r="B3" s="124"/>
      <c r="C3" s="124"/>
      <c r="D3" s="124"/>
      <c r="E3" s="124"/>
      <c r="F3" s="124"/>
      <c r="G3" s="124"/>
      <c r="H3" s="124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124" t="s">
        <v>4</v>
      </c>
      <c r="B5" s="124"/>
      <c r="C5" s="124"/>
      <c r="D5" s="124"/>
      <c r="E5" s="124"/>
      <c r="F5" s="124"/>
      <c r="G5" s="124"/>
      <c r="H5" s="124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25">
      <c r="A7" s="124" t="s">
        <v>47</v>
      </c>
      <c r="B7" s="124"/>
      <c r="C7" s="124"/>
      <c r="D7" s="124"/>
      <c r="E7" s="124"/>
      <c r="F7" s="124"/>
      <c r="G7" s="124"/>
      <c r="H7" s="124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20" t="s">
        <v>5</v>
      </c>
      <c r="B9" s="19" t="s">
        <v>6</v>
      </c>
      <c r="C9" s="19" t="s">
        <v>3</v>
      </c>
      <c r="D9" s="19" t="s">
        <v>33</v>
      </c>
      <c r="E9" s="20" t="s">
        <v>34</v>
      </c>
      <c r="F9" s="20" t="s">
        <v>31</v>
      </c>
      <c r="G9" s="20" t="s">
        <v>25</v>
      </c>
      <c r="H9" s="20" t="s">
        <v>32</v>
      </c>
    </row>
    <row r="10" spans="1:8" x14ac:dyDescent="0.25">
      <c r="A10" s="37"/>
      <c r="B10" s="38"/>
      <c r="C10" s="36" t="s">
        <v>0</v>
      </c>
      <c r="D10" s="62">
        <f>SUM(D11)</f>
        <v>2356854.7399999998</v>
      </c>
      <c r="E10" s="62">
        <f t="shared" ref="E10:H10" si="0">SUM(E11)</f>
        <v>2837138</v>
      </c>
      <c r="F10" s="62">
        <f t="shared" si="0"/>
        <v>2787100</v>
      </c>
      <c r="G10" s="62">
        <f t="shared" si="0"/>
        <v>2787100</v>
      </c>
      <c r="H10" s="62">
        <f t="shared" si="0"/>
        <v>2787100</v>
      </c>
    </row>
    <row r="11" spans="1:8" ht="15.75" customHeight="1" x14ac:dyDescent="0.25">
      <c r="A11" s="11">
        <v>6</v>
      </c>
      <c r="B11" s="11"/>
      <c r="C11" s="11" t="s">
        <v>7</v>
      </c>
      <c r="D11" s="8">
        <f>SUM(D12:D17)</f>
        <v>2356854.7399999998</v>
      </c>
      <c r="E11" s="8">
        <f>SUM(E12:E17)</f>
        <v>2837138</v>
      </c>
      <c r="F11" s="8">
        <f>SUM(F12:F17)</f>
        <v>2787100</v>
      </c>
      <c r="G11" s="8">
        <f>SUM(G12:G17)</f>
        <v>2787100</v>
      </c>
      <c r="H11" s="8">
        <f>SUM(H12:H17)</f>
        <v>2787100</v>
      </c>
    </row>
    <row r="12" spans="1:8" ht="38.25" x14ac:dyDescent="0.25">
      <c r="A12" s="11"/>
      <c r="B12" s="16">
        <v>63</v>
      </c>
      <c r="C12" s="16" t="s">
        <v>26</v>
      </c>
      <c r="D12" s="8">
        <v>1909443.76</v>
      </c>
      <c r="E12" s="9">
        <v>2336736</v>
      </c>
      <c r="F12" s="9">
        <v>2389000</v>
      </c>
      <c r="G12" s="9">
        <v>2389000</v>
      </c>
      <c r="H12" s="9">
        <v>2389000</v>
      </c>
    </row>
    <row r="13" spans="1:8" ht="51" x14ac:dyDescent="0.25">
      <c r="A13" s="11"/>
      <c r="B13" s="16">
        <v>65</v>
      </c>
      <c r="C13" s="61" t="s">
        <v>73</v>
      </c>
      <c r="D13" s="8">
        <v>95548.479999999996</v>
      </c>
      <c r="E13" s="9">
        <v>50178</v>
      </c>
      <c r="F13" s="9">
        <v>60000</v>
      </c>
      <c r="G13" s="9">
        <v>60000</v>
      </c>
      <c r="H13" s="9">
        <v>60000</v>
      </c>
    </row>
    <row r="14" spans="1:8" ht="51" x14ac:dyDescent="0.25">
      <c r="A14" s="11"/>
      <c r="B14" s="16">
        <v>66</v>
      </c>
      <c r="C14" s="61" t="s">
        <v>74</v>
      </c>
      <c r="D14" s="8">
        <v>10645.96</v>
      </c>
      <c r="E14" s="9">
        <v>6000</v>
      </c>
      <c r="F14" s="9">
        <v>6500</v>
      </c>
      <c r="G14" s="9">
        <v>6500</v>
      </c>
      <c r="H14" s="9">
        <v>6500</v>
      </c>
    </row>
    <row r="15" spans="1:8" ht="38.25" x14ac:dyDescent="0.25">
      <c r="A15" s="11"/>
      <c r="B15" s="12">
        <v>67</v>
      </c>
      <c r="C15" s="16" t="s">
        <v>27</v>
      </c>
      <c r="D15" s="8">
        <v>340910.35</v>
      </c>
      <c r="E15" s="9">
        <v>444224</v>
      </c>
      <c r="F15" s="9">
        <v>331600</v>
      </c>
      <c r="G15" s="9">
        <v>331600</v>
      </c>
      <c r="H15" s="9">
        <v>331600</v>
      </c>
    </row>
    <row r="16" spans="1:8" ht="25.5" x14ac:dyDescent="0.25">
      <c r="A16" s="11">
        <v>7</v>
      </c>
      <c r="B16" s="12"/>
      <c r="C16" s="16" t="s">
        <v>169</v>
      </c>
      <c r="D16" s="8"/>
      <c r="E16" s="9"/>
      <c r="F16" s="9"/>
      <c r="G16" s="9"/>
      <c r="H16" s="9"/>
    </row>
    <row r="17" spans="1:8" ht="25.5" x14ac:dyDescent="0.25">
      <c r="A17" s="11"/>
      <c r="B17" s="16">
        <v>72</v>
      </c>
      <c r="C17" s="16" t="s">
        <v>169</v>
      </c>
      <c r="D17" s="8">
        <v>306.19</v>
      </c>
      <c r="E17" s="9"/>
      <c r="F17" s="9"/>
      <c r="G17" s="9"/>
      <c r="H17" s="9"/>
    </row>
    <row r="20" spans="1:8" ht="15.75" x14ac:dyDescent="0.25">
      <c r="A20" s="124" t="s">
        <v>48</v>
      </c>
      <c r="B20" s="143"/>
      <c r="C20" s="143"/>
      <c r="D20" s="143"/>
      <c r="E20" s="143"/>
      <c r="F20" s="143"/>
      <c r="G20" s="143"/>
      <c r="H20" s="143"/>
    </row>
    <row r="21" spans="1:8" ht="18" x14ac:dyDescent="0.25">
      <c r="A21" s="4"/>
      <c r="B21" s="4"/>
      <c r="C21" s="4"/>
      <c r="D21" s="4"/>
      <c r="E21" s="4"/>
      <c r="F21" s="4"/>
      <c r="G21" s="5"/>
      <c r="H21" s="5"/>
    </row>
    <row r="22" spans="1:8" ht="25.5" x14ac:dyDescent="0.25">
      <c r="A22" s="20" t="s">
        <v>5</v>
      </c>
      <c r="B22" s="19" t="s">
        <v>6</v>
      </c>
      <c r="C22" s="19" t="s">
        <v>8</v>
      </c>
      <c r="D22" s="19" t="s">
        <v>33</v>
      </c>
      <c r="E22" s="20" t="s">
        <v>34</v>
      </c>
      <c r="F22" s="20" t="s">
        <v>31</v>
      </c>
      <c r="G22" s="20" t="s">
        <v>25</v>
      </c>
      <c r="H22" s="20" t="s">
        <v>32</v>
      </c>
    </row>
    <row r="23" spans="1:8" x14ac:dyDescent="0.25">
      <c r="A23" s="37"/>
      <c r="B23" s="38"/>
      <c r="C23" s="36" t="s">
        <v>1</v>
      </c>
      <c r="D23" s="62">
        <f>SUM(D24+D30+D32)</f>
        <v>2366721.75</v>
      </c>
      <c r="E23" s="62">
        <f>SUM(E24+E30+E32)</f>
        <v>2837138</v>
      </c>
      <c r="F23" s="62">
        <f t="shared" ref="F23:H23" si="1">SUM(F24+F30+F32)</f>
        <v>2787100</v>
      </c>
      <c r="G23" s="62">
        <f t="shared" si="1"/>
        <v>2787100</v>
      </c>
      <c r="H23" s="62">
        <f t="shared" si="1"/>
        <v>2787100</v>
      </c>
    </row>
    <row r="24" spans="1:8" ht="15.75" customHeight="1" x14ac:dyDescent="0.25">
      <c r="A24" s="11">
        <v>3</v>
      </c>
      <c r="B24" s="11"/>
      <c r="C24" s="11" t="s">
        <v>9</v>
      </c>
      <c r="D24" s="65">
        <f>SUM(D25:D29)</f>
        <v>2298793.02</v>
      </c>
      <c r="E24" s="65">
        <f>SUM(E25:E29)</f>
        <v>2713403</v>
      </c>
      <c r="F24" s="65">
        <f t="shared" ref="F24:H24" si="2">SUM(F25:F29)</f>
        <v>2746300</v>
      </c>
      <c r="G24" s="65">
        <f t="shared" si="2"/>
        <v>2746300</v>
      </c>
      <c r="H24" s="65">
        <f t="shared" si="2"/>
        <v>2746300</v>
      </c>
    </row>
    <row r="25" spans="1:8" ht="15.75" customHeight="1" x14ac:dyDescent="0.25">
      <c r="A25" s="11"/>
      <c r="B25" s="16">
        <v>31</v>
      </c>
      <c r="C25" s="16" t="s">
        <v>10</v>
      </c>
      <c r="D25" s="8">
        <v>1868309.38</v>
      </c>
      <c r="E25" s="9">
        <v>2195435</v>
      </c>
      <c r="F25" s="9">
        <v>2231200</v>
      </c>
      <c r="G25" s="9">
        <v>2231200</v>
      </c>
      <c r="H25" s="9">
        <v>2231200</v>
      </c>
    </row>
    <row r="26" spans="1:8" x14ac:dyDescent="0.25">
      <c r="A26" s="12"/>
      <c r="B26" s="12">
        <v>32</v>
      </c>
      <c r="C26" s="12" t="s">
        <v>20</v>
      </c>
      <c r="D26" s="8">
        <v>422477</v>
      </c>
      <c r="E26" s="9">
        <v>508068</v>
      </c>
      <c r="F26" s="9">
        <v>505800</v>
      </c>
      <c r="G26" s="9">
        <v>505800</v>
      </c>
      <c r="H26" s="9">
        <v>505800</v>
      </c>
    </row>
    <row r="27" spans="1:8" x14ac:dyDescent="0.25">
      <c r="A27" s="12"/>
      <c r="B27" s="63">
        <v>34</v>
      </c>
      <c r="C27" s="64" t="s">
        <v>75</v>
      </c>
      <c r="D27" s="8">
        <v>8006.64</v>
      </c>
      <c r="E27" s="9">
        <v>9900</v>
      </c>
      <c r="F27" s="9">
        <v>9300</v>
      </c>
      <c r="G27" s="9">
        <v>9300</v>
      </c>
      <c r="H27" s="9">
        <v>9300</v>
      </c>
    </row>
    <row r="28" spans="1:8" ht="25.5" x14ac:dyDescent="0.25">
      <c r="A28" s="12"/>
      <c r="B28" s="63">
        <v>36</v>
      </c>
      <c r="C28" s="64" t="s">
        <v>76</v>
      </c>
      <c r="D28" s="8"/>
      <c r="E28" s="9"/>
      <c r="F28" s="9"/>
      <c r="G28" s="9"/>
      <c r="H28" s="9"/>
    </row>
    <row r="29" spans="1:8" ht="38.25" x14ac:dyDescent="0.25">
      <c r="A29" s="12"/>
      <c r="B29" s="63">
        <v>37</v>
      </c>
      <c r="C29" s="64" t="s">
        <v>77</v>
      </c>
      <c r="D29" s="8"/>
      <c r="E29" s="9"/>
      <c r="F29" s="9"/>
      <c r="G29" s="9"/>
      <c r="H29" s="9"/>
    </row>
    <row r="30" spans="1:8" ht="25.5" x14ac:dyDescent="0.25">
      <c r="A30" s="14">
        <v>4</v>
      </c>
      <c r="B30" s="15"/>
      <c r="C30" s="25" t="s">
        <v>11</v>
      </c>
      <c r="D30" s="65">
        <f>SUM(D31)</f>
        <v>34748.160000000003</v>
      </c>
      <c r="E30" s="65">
        <f>SUM(E31)</f>
        <v>91735</v>
      </c>
      <c r="F30" s="65">
        <v>6800</v>
      </c>
      <c r="G30" s="65">
        <v>6800</v>
      </c>
      <c r="H30" s="65">
        <v>6800</v>
      </c>
    </row>
    <row r="31" spans="1:8" ht="39" x14ac:dyDescent="0.25">
      <c r="A31" s="14"/>
      <c r="B31" s="16">
        <v>42</v>
      </c>
      <c r="C31" s="66" t="s">
        <v>28</v>
      </c>
      <c r="D31" s="8">
        <v>34748.160000000003</v>
      </c>
      <c r="E31" s="9">
        <v>91735</v>
      </c>
      <c r="F31" s="65"/>
      <c r="G31" s="65"/>
      <c r="H31" s="65"/>
    </row>
    <row r="32" spans="1:8" ht="26.25" x14ac:dyDescent="0.25">
      <c r="A32" s="14" t="s">
        <v>172</v>
      </c>
      <c r="B32" s="16"/>
      <c r="C32" s="66" t="s">
        <v>173</v>
      </c>
      <c r="D32" s="8">
        <v>33180.57</v>
      </c>
      <c r="E32" s="8">
        <v>32000</v>
      </c>
      <c r="F32" s="65">
        <v>34000</v>
      </c>
      <c r="G32" s="65">
        <v>34000</v>
      </c>
      <c r="H32" s="65">
        <v>34000</v>
      </c>
    </row>
    <row r="33" spans="1:8" ht="26.25" x14ac:dyDescent="0.25">
      <c r="A33" s="14"/>
      <c r="B33" s="15">
        <v>54</v>
      </c>
      <c r="C33" s="66" t="s">
        <v>173</v>
      </c>
      <c r="D33" s="65">
        <v>33180.57</v>
      </c>
      <c r="E33" s="65">
        <v>32000</v>
      </c>
      <c r="F33" s="65">
        <v>34000</v>
      </c>
      <c r="G33" s="65">
        <v>34000</v>
      </c>
      <c r="H33" s="65">
        <v>34000</v>
      </c>
    </row>
    <row r="35" spans="1:8" x14ac:dyDescent="0.25">
      <c r="C35" s="79" t="s">
        <v>170</v>
      </c>
      <c r="G35" t="s">
        <v>171</v>
      </c>
    </row>
  </sheetData>
  <mergeCells count="5">
    <mergeCell ref="A20:H20"/>
    <mergeCell ref="A1:H1"/>
    <mergeCell ref="A3:H3"/>
    <mergeCell ref="A5:H5"/>
    <mergeCell ref="A7:H7"/>
  </mergeCells>
  <pageMargins left="0.7" right="0.7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topLeftCell="A32" workbookViewId="0">
      <selection activeCell="B58" sqref="B58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124" t="s">
        <v>30</v>
      </c>
      <c r="B1" s="124"/>
      <c r="C1" s="124"/>
      <c r="D1" s="124"/>
      <c r="E1" s="124"/>
      <c r="F1" s="124"/>
    </row>
    <row r="2" spans="1:6" ht="18" customHeight="1" x14ac:dyDescent="0.25">
      <c r="A2" s="24"/>
      <c r="B2" s="24"/>
      <c r="C2" s="24"/>
      <c r="D2" s="24"/>
      <c r="E2" s="24"/>
      <c r="F2" s="24"/>
    </row>
    <row r="3" spans="1:6" ht="15.75" customHeight="1" x14ac:dyDescent="0.25">
      <c r="A3" s="124" t="s">
        <v>17</v>
      </c>
      <c r="B3" s="124"/>
      <c r="C3" s="124"/>
      <c r="D3" s="124"/>
      <c r="E3" s="124"/>
      <c r="F3" s="124"/>
    </row>
    <row r="4" spans="1:6" ht="18" x14ac:dyDescent="0.25">
      <c r="B4" s="24"/>
      <c r="C4" s="24"/>
      <c r="D4" s="24"/>
      <c r="E4" s="5"/>
      <c r="F4" s="5"/>
    </row>
    <row r="5" spans="1:6" ht="18" customHeight="1" x14ac:dyDescent="0.25">
      <c r="A5" s="124" t="s">
        <v>4</v>
      </c>
      <c r="B5" s="124"/>
      <c r="C5" s="124"/>
      <c r="D5" s="124"/>
      <c r="E5" s="124"/>
      <c r="F5" s="124"/>
    </row>
    <row r="6" spans="1:6" ht="18" x14ac:dyDescent="0.25">
      <c r="A6" s="24"/>
      <c r="B6" s="24"/>
      <c r="C6" s="24"/>
      <c r="D6" s="24"/>
      <c r="E6" s="5"/>
      <c r="F6" s="5"/>
    </row>
    <row r="7" spans="1:6" ht="15.75" customHeight="1" x14ac:dyDescent="0.25">
      <c r="A7" s="124" t="s">
        <v>49</v>
      </c>
      <c r="B7" s="124"/>
      <c r="C7" s="124"/>
      <c r="D7" s="124"/>
      <c r="E7" s="124"/>
      <c r="F7" s="124"/>
    </row>
    <row r="8" spans="1:6" ht="18" x14ac:dyDescent="0.25">
      <c r="A8" s="24"/>
      <c r="B8" s="24"/>
      <c r="C8" s="24"/>
      <c r="D8" s="24"/>
      <c r="E8" s="5"/>
      <c r="F8" s="5"/>
    </row>
    <row r="9" spans="1:6" ht="25.5" x14ac:dyDescent="0.25">
      <c r="A9" s="20" t="s">
        <v>51</v>
      </c>
      <c r="B9" s="20" t="s">
        <v>33</v>
      </c>
      <c r="C9" s="20" t="s">
        <v>34</v>
      </c>
      <c r="D9" s="20" t="s">
        <v>31</v>
      </c>
      <c r="E9" s="20" t="s">
        <v>25</v>
      </c>
      <c r="F9" s="20" t="s">
        <v>32</v>
      </c>
    </row>
    <row r="10" spans="1:6" x14ac:dyDescent="0.25">
      <c r="A10" s="39" t="s">
        <v>0</v>
      </c>
      <c r="B10" s="73">
        <f>SUM(B11+B16+B19+B21)</f>
        <v>2356854.35</v>
      </c>
      <c r="C10" s="73">
        <f t="shared" ref="C10:F10" si="0">SUM(C11+C16+C19+C21)</f>
        <v>2804864</v>
      </c>
      <c r="D10" s="73">
        <f t="shared" si="0"/>
        <v>2787100</v>
      </c>
      <c r="E10" s="73">
        <f t="shared" si="0"/>
        <v>2787100</v>
      </c>
      <c r="F10" s="73">
        <f t="shared" si="0"/>
        <v>2787100</v>
      </c>
    </row>
    <row r="11" spans="1:6" x14ac:dyDescent="0.25">
      <c r="A11" s="25" t="s">
        <v>54</v>
      </c>
      <c r="B11" s="73">
        <f>SUM(B12:B15)</f>
        <v>340604.28</v>
      </c>
      <c r="C11" s="73">
        <f t="shared" ref="C11:F11" si="1">SUM(C12:C15)</f>
        <v>150578</v>
      </c>
      <c r="D11" s="73">
        <f t="shared" si="1"/>
        <v>96000</v>
      </c>
      <c r="E11" s="73">
        <f t="shared" si="1"/>
        <v>96000</v>
      </c>
      <c r="F11" s="73">
        <f t="shared" si="1"/>
        <v>96000</v>
      </c>
    </row>
    <row r="12" spans="1:6" x14ac:dyDescent="0.25">
      <c r="A12" s="13" t="s">
        <v>80</v>
      </c>
      <c r="B12" s="71">
        <v>67986.59</v>
      </c>
      <c r="C12" s="9">
        <v>150578</v>
      </c>
      <c r="D12" s="9">
        <v>76000</v>
      </c>
      <c r="E12" s="9">
        <v>76000</v>
      </c>
      <c r="F12" s="9">
        <v>76000</v>
      </c>
    </row>
    <row r="13" spans="1:6" ht="25.5" x14ac:dyDescent="0.25">
      <c r="A13" s="17" t="s">
        <v>81</v>
      </c>
      <c r="B13" s="116">
        <v>253898.73</v>
      </c>
      <c r="C13" s="9"/>
      <c r="D13" s="9">
        <v>20000</v>
      </c>
      <c r="E13" s="9">
        <v>20000</v>
      </c>
      <c r="F13" s="9">
        <v>20000</v>
      </c>
    </row>
    <row r="14" spans="1:6" ht="25.5" x14ac:dyDescent="0.25">
      <c r="A14" s="17" t="s">
        <v>82</v>
      </c>
      <c r="B14" s="116"/>
      <c r="C14" s="9"/>
      <c r="D14" s="9"/>
      <c r="E14" s="9"/>
      <c r="F14" s="9"/>
    </row>
    <row r="15" spans="1:6" x14ac:dyDescent="0.25">
      <c r="A15" s="17" t="s">
        <v>174</v>
      </c>
      <c r="B15" s="116">
        <v>18718.96</v>
      </c>
      <c r="C15" s="9"/>
      <c r="D15" s="9"/>
      <c r="E15" s="9"/>
      <c r="F15" s="9"/>
    </row>
    <row r="16" spans="1:6" x14ac:dyDescent="0.25">
      <c r="A16" s="25" t="s">
        <v>56</v>
      </c>
      <c r="B16" s="75">
        <f>SUM(B17:B18)</f>
        <v>10645.970000000001</v>
      </c>
      <c r="C16" s="75">
        <f t="shared" ref="C16:F16" si="2">SUM(C17:C18)</f>
        <v>6000</v>
      </c>
      <c r="D16" s="75">
        <f t="shared" si="2"/>
        <v>6500</v>
      </c>
      <c r="E16" s="75">
        <f t="shared" si="2"/>
        <v>6500</v>
      </c>
      <c r="F16" s="75">
        <f t="shared" si="2"/>
        <v>6500</v>
      </c>
    </row>
    <row r="17" spans="1:6" x14ac:dyDescent="0.25">
      <c r="A17" s="13" t="s">
        <v>83</v>
      </c>
      <c r="B17" s="116">
        <v>5443.63</v>
      </c>
      <c r="C17" s="9">
        <v>4000</v>
      </c>
      <c r="D17" s="9">
        <v>4000</v>
      </c>
      <c r="E17" s="9">
        <v>4000</v>
      </c>
      <c r="F17" s="9">
        <v>4000</v>
      </c>
    </row>
    <row r="18" spans="1:6" ht="25.5" x14ac:dyDescent="0.25">
      <c r="A18" s="17" t="s">
        <v>87</v>
      </c>
      <c r="B18" s="116">
        <v>5202.34</v>
      </c>
      <c r="C18" s="9">
        <v>2000</v>
      </c>
      <c r="D18" s="9">
        <v>2500</v>
      </c>
      <c r="E18" s="9">
        <v>2500</v>
      </c>
      <c r="F18" s="9">
        <v>2500</v>
      </c>
    </row>
    <row r="19" spans="1:6" ht="25.5" x14ac:dyDescent="0.25">
      <c r="A19" s="11" t="s">
        <v>53</v>
      </c>
      <c r="B19" s="75">
        <f>SUM(B20)</f>
        <v>95548.479999999996</v>
      </c>
      <c r="C19" s="75">
        <f t="shared" ref="C19:F19" si="3">SUM(C20)</f>
        <v>50178</v>
      </c>
      <c r="D19" s="75">
        <f t="shared" si="3"/>
        <v>60000</v>
      </c>
      <c r="E19" s="75">
        <f t="shared" si="3"/>
        <v>60000</v>
      </c>
      <c r="F19" s="75">
        <f t="shared" si="3"/>
        <v>60000</v>
      </c>
    </row>
    <row r="20" spans="1:6" ht="38.25" x14ac:dyDescent="0.25">
      <c r="A20" s="17" t="s">
        <v>84</v>
      </c>
      <c r="B20" s="116">
        <v>95548.479999999996</v>
      </c>
      <c r="C20" s="9">
        <v>50178</v>
      </c>
      <c r="D20" s="9">
        <v>60000</v>
      </c>
      <c r="E20" s="9">
        <v>60000</v>
      </c>
      <c r="F20" s="9">
        <v>60000</v>
      </c>
    </row>
    <row r="21" spans="1:6" ht="14.25" customHeight="1" x14ac:dyDescent="0.25">
      <c r="A21" s="39" t="s">
        <v>52</v>
      </c>
      <c r="B21" s="75">
        <f>SUM(B22:B26)</f>
        <v>1910055.62</v>
      </c>
      <c r="C21" s="75">
        <f t="shared" ref="C21:F21" si="4">SUM(C22:C26)</f>
        <v>2598108</v>
      </c>
      <c r="D21" s="75">
        <f t="shared" si="4"/>
        <v>2624600</v>
      </c>
      <c r="E21" s="75">
        <f t="shared" si="4"/>
        <v>2624600</v>
      </c>
      <c r="F21" s="75">
        <f t="shared" si="4"/>
        <v>2624600</v>
      </c>
    </row>
    <row r="22" spans="1:6" ht="25.5" x14ac:dyDescent="0.25">
      <c r="A22" s="17" t="s">
        <v>88</v>
      </c>
      <c r="B22" s="117"/>
      <c r="C22" s="9">
        <v>261372</v>
      </c>
      <c r="D22" s="9">
        <v>235600</v>
      </c>
      <c r="E22" s="9">
        <v>235600</v>
      </c>
      <c r="F22" s="9">
        <v>235600</v>
      </c>
    </row>
    <row r="23" spans="1:6" ht="25.5" x14ac:dyDescent="0.25">
      <c r="A23" s="18" t="s">
        <v>89</v>
      </c>
      <c r="B23" s="72">
        <v>1905303.07</v>
      </c>
      <c r="C23" s="9">
        <v>2336736</v>
      </c>
      <c r="D23" s="9">
        <v>2389000</v>
      </c>
      <c r="E23" s="9">
        <v>2389000</v>
      </c>
      <c r="F23" s="9">
        <v>2389000</v>
      </c>
    </row>
    <row r="24" spans="1:6" ht="38.25" x14ac:dyDescent="0.25">
      <c r="A24" s="18" t="s">
        <v>167</v>
      </c>
      <c r="B24" s="117">
        <v>4140.55</v>
      </c>
      <c r="C24" s="9"/>
      <c r="D24" s="9"/>
      <c r="E24" s="9"/>
      <c r="F24" s="9"/>
    </row>
    <row r="25" spans="1:6" ht="25.5" x14ac:dyDescent="0.25">
      <c r="A25" s="87" t="s">
        <v>175</v>
      </c>
      <c r="B25" s="119">
        <v>306</v>
      </c>
      <c r="C25" s="9"/>
      <c r="D25" s="9"/>
      <c r="E25" s="9"/>
      <c r="F25" s="9"/>
    </row>
    <row r="26" spans="1:6" ht="25.5" x14ac:dyDescent="0.25">
      <c r="A26" s="18" t="s">
        <v>176</v>
      </c>
      <c r="B26" s="117">
        <v>306</v>
      </c>
      <c r="C26" s="9"/>
      <c r="D26" s="9"/>
      <c r="E26" s="9"/>
      <c r="F26" s="10"/>
    </row>
    <row r="27" spans="1:6" x14ac:dyDescent="0.25">
      <c r="A27" s="67"/>
      <c r="B27" s="68"/>
      <c r="C27" s="68"/>
      <c r="D27" s="68"/>
      <c r="E27" s="68"/>
      <c r="F27" s="69"/>
    </row>
    <row r="28" spans="1:6" x14ac:dyDescent="0.25">
      <c r="B28" s="70"/>
    </row>
    <row r="30" spans="1:6" ht="15.75" customHeight="1" x14ac:dyDescent="0.25">
      <c r="A30" s="124" t="s">
        <v>50</v>
      </c>
      <c r="B30" s="124"/>
      <c r="C30" s="124"/>
      <c r="D30" s="124"/>
      <c r="E30" s="124"/>
      <c r="F30" s="124"/>
    </row>
    <row r="31" spans="1:6" ht="18" x14ac:dyDescent="0.25">
      <c r="A31" s="24"/>
      <c r="B31" s="24"/>
      <c r="C31" s="24"/>
      <c r="D31" s="24"/>
      <c r="E31" s="5"/>
      <c r="F31" s="5"/>
    </row>
    <row r="32" spans="1:6" ht="25.5" x14ac:dyDescent="0.25">
      <c r="A32" s="20" t="s">
        <v>51</v>
      </c>
      <c r="B32" s="19" t="s">
        <v>33</v>
      </c>
      <c r="C32" s="20" t="s">
        <v>34</v>
      </c>
      <c r="D32" s="20" t="s">
        <v>31</v>
      </c>
      <c r="E32" s="20" t="s">
        <v>25</v>
      </c>
      <c r="F32" s="20" t="s">
        <v>32</v>
      </c>
    </row>
    <row r="33" spans="1:6" x14ac:dyDescent="0.25">
      <c r="A33" s="39" t="s">
        <v>1</v>
      </c>
      <c r="B33" s="73">
        <f>SUM(B34+B39+B45+B49)</f>
        <v>2366721.91</v>
      </c>
      <c r="C33" s="73">
        <f t="shared" ref="C33:F33" si="5">SUM(C34+C39+C45+C49)</f>
        <v>2837138</v>
      </c>
      <c r="D33" s="73">
        <f t="shared" si="5"/>
        <v>2787100</v>
      </c>
      <c r="E33" s="73">
        <f t="shared" si="5"/>
        <v>2787100</v>
      </c>
      <c r="F33" s="73">
        <f t="shared" si="5"/>
        <v>2787100</v>
      </c>
    </row>
    <row r="34" spans="1:6" ht="15.75" customHeight="1" x14ac:dyDescent="0.25">
      <c r="A34" s="25" t="s">
        <v>54</v>
      </c>
      <c r="B34" s="75">
        <f>SUM(B35:B38)</f>
        <v>158104</v>
      </c>
      <c r="C34" s="75">
        <f t="shared" ref="C34:F34" si="6">SUM(C35:C38)</f>
        <v>157865</v>
      </c>
      <c r="D34" s="75">
        <f t="shared" si="6"/>
        <v>96000</v>
      </c>
      <c r="E34" s="75">
        <f t="shared" si="6"/>
        <v>96000</v>
      </c>
      <c r="F34" s="75">
        <f t="shared" si="6"/>
        <v>96000</v>
      </c>
    </row>
    <row r="35" spans="1:6" x14ac:dyDescent="0.25">
      <c r="A35" s="13" t="s">
        <v>80</v>
      </c>
      <c r="B35" s="108">
        <v>67986.69</v>
      </c>
      <c r="C35" s="108">
        <v>130578</v>
      </c>
      <c r="D35" s="108">
        <v>76000</v>
      </c>
      <c r="E35" s="108">
        <v>76000</v>
      </c>
      <c r="F35" s="108">
        <v>76000</v>
      </c>
    </row>
    <row r="36" spans="1:6" ht="25.5" x14ac:dyDescent="0.25">
      <c r="A36" s="17" t="s">
        <v>81</v>
      </c>
      <c r="B36" s="108">
        <v>53089</v>
      </c>
      <c r="C36" s="108">
        <v>20000</v>
      </c>
      <c r="D36" s="108">
        <v>20000</v>
      </c>
      <c r="E36" s="108">
        <v>20000</v>
      </c>
      <c r="F36" s="108">
        <v>20000</v>
      </c>
    </row>
    <row r="37" spans="1:6" ht="25.5" x14ac:dyDescent="0.25">
      <c r="A37" s="17" t="s">
        <v>82</v>
      </c>
      <c r="B37" s="108">
        <v>3008</v>
      </c>
      <c r="C37" s="108">
        <v>7287</v>
      </c>
      <c r="D37" s="108"/>
      <c r="E37" s="108"/>
      <c r="F37" s="108"/>
    </row>
    <row r="38" spans="1:6" x14ac:dyDescent="0.25">
      <c r="A38" s="17" t="s">
        <v>174</v>
      </c>
      <c r="B38" s="116">
        <v>34020.31</v>
      </c>
      <c r="C38" s="108"/>
      <c r="D38" s="108"/>
      <c r="E38" s="108"/>
      <c r="F38" s="108"/>
    </row>
    <row r="39" spans="1:6" x14ac:dyDescent="0.25">
      <c r="A39" s="25" t="s">
        <v>56</v>
      </c>
      <c r="B39" s="109">
        <f>SUM(B40:B43)</f>
        <v>3469.1000000000004</v>
      </c>
      <c r="C39" s="109">
        <f t="shared" ref="C39:F39" si="7">SUM(C40:C43)</f>
        <v>14093</v>
      </c>
      <c r="D39" s="109">
        <f t="shared" si="7"/>
        <v>6500</v>
      </c>
      <c r="E39" s="109">
        <f t="shared" si="7"/>
        <v>6500</v>
      </c>
      <c r="F39" s="109">
        <f t="shared" si="7"/>
        <v>6500</v>
      </c>
    </row>
    <row r="40" spans="1:6" x14ac:dyDescent="0.25">
      <c r="A40" s="13" t="s">
        <v>83</v>
      </c>
      <c r="B40" s="108">
        <v>716.3</v>
      </c>
      <c r="C40" s="108">
        <v>4000</v>
      </c>
      <c r="D40" s="108">
        <v>4000</v>
      </c>
      <c r="E40" s="108">
        <v>4000</v>
      </c>
      <c r="F40" s="108">
        <v>4000</v>
      </c>
    </row>
    <row r="41" spans="1:6" x14ac:dyDescent="0.25">
      <c r="A41" s="13" t="s">
        <v>163</v>
      </c>
      <c r="B41" s="108">
        <v>2752.8</v>
      </c>
      <c r="C41" s="108">
        <v>8093</v>
      </c>
      <c r="D41" s="108"/>
      <c r="E41" s="108"/>
      <c r="F41" s="108"/>
    </row>
    <row r="42" spans="1:6" x14ac:dyDescent="0.25">
      <c r="A42" s="13" t="s">
        <v>165</v>
      </c>
      <c r="B42" s="108"/>
      <c r="C42" s="108"/>
      <c r="D42" s="108"/>
      <c r="E42" s="108"/>
      <c r="F42" s="108"/>
    </row>
    <row r="43" spans="1:6" ht="25.5" x14ac:dyDescent="0.25">
      <c r="A43" s="17" t="s">
        <v>87</v>
      </c>
      <c r="B43" s="110"/>
      <c r="C43" s="110">
        <v>2000</v>
      </c>
      <c r="D43" s="110">
        <v>2500</v>
      </c>
      <c r="E43" s="110">
        <v>2500</v>
      </c>
      <c r="F43" s="110">
        <v>2500</v>
      </c>
    </row>
    <row r="44" spans="1:6" ht="25.5" x14ac:dyDescent="0.25">
      <c r="A44" s="17" t="s">
        <v>179</v>
      </c>
      <c r="B44" s="110"/>
      <c r="C44" s="110">
        <v>9672</v>
      </c>
      <c r="D44" s="110"/>
      <c r="E44" s="110"/>
      <c r="F44" s="110"/>
    </row>
    <row r="45" spans="1:6" ht="25.5" x14ac:dyDescent="0.25">
      <c r="A45" s="11" t="s">
        <v>53</v>
      </c>
      <c r="B45" s="111">
        <f>SUM(B46:B48)</f>
        <v>101050.46</v>
      </c>
      <c r="C45" s="111">
        <f t="shared" ref="C45:F45" si="8">SUM(C46:C48)</f>
        <v>47200</v>
      </c>
      <c r="D45" s="111">
        <f t="shared" si="8"/>
        <v>60000</v>
      </c>
      <c r="E45" s="111">
        <f t="shared" si="8"/>
        <v>60000</v>
      </c>
      <c r="F45" s="111">
        <f t="shared" si="8"/>
        <v>60000</v>
      </c>
    </row>
    <row r="46" spans="1:6" ht="38.25" x14ac:dyDescent="0.25">
      <c r="A46" s="17" t="s">
        <v>84</v>
      </c>
      <c r="B46" s="110">
        <v>100899.46</v>
      </c>
      <c r="C46" s="110">
        <v>47200</v>
      </c>
      <c r="D46" s="110">
        <v>60000</v>
      </c>
      <c r="E46" s="110">
        <v>60000</v>
      </c>
      <c r="F46" s="110">
        <v>60000</v>
      </c>
    </row>
    <row r="47" spans="1:6" ht="38.25" x14ac:dyDescent="0.25">
      <c r="A47" s="17" t="s">
        <v>164</v>
      </c>
      <c r="B47" s="110">
        <v>151</v>
      </c>
      <c r="C47" s="110"/>
      <c r="D47" s="110"/>
      <c r="E47" s="110"/>
      <c r="F47" s="110"/>
    </row>
    <row r="48" spans="1:6" ht="38.25" x14ac:dyDescent="0.25">
      <c r="A48" s="17" t="s">
        <v>166</v>
      </c>
      <c r="B48" s="110">
        <v>0</v>
      </c>
      <c r="C48" s="110"/>
      <c r="D48" s="110">
        <v>0</v>
      </c>
      <c r="E48" s="110">
        <v>0</v>
      </c>
      <c r="F48" s="110">
        <v>0</v>
      </c>
    </row>
    <row r="49" spans="1:6" x14ac:dyDescent="0.25">
      <c r="A49" s="39" t="s">
        <v>52</v>
      </c>
      <c r="B49" s="111">
        <f>SUM(B50:B57)</f>
        <v>2104098.35</v>
      </c>
      <c r="C49" s="111">
        <f t="shared" ref="C49:F49" si="9">SUM(C50:C57)</f>
        <v>2617980</v>
      </c>
      <c r="D49" s="111">
        <f t="shared" si="9"/>
        <v>2624600</v>
      </c>
      <c r="E49" s="111">
        <f t="shared" si="9"/>
        <v>2624600</v>
      </c>
      <c r="F49" s="111">
        <f t="shared" si="9"/>
        <v>2624600</v>
      </c>
    </row>
    <row r="50" spans="1:6" ht="25.5" x14ac:dyDescent="0.25">
      <c r="A50" s="17" t="s">
        <v>88</v>
      </c>
      <c r="B50" s="110">
        <v>200809.61</v>
      </c>
      <c r="C50" s="110">
        <v>261372</v>
      </c>
      <c r="D50" s="110">
        <v>235600</v>
      </c>
      <c r="E50" s="110">
        <v>235600</v>
      </c>
      <c r="F50" s="110">
        <v>235600</v>
      </c>
    </row>
    <row r="51" spans="1:6" ht="25.5" x14ac:dyDescent="0.25">
      <c r="A51" s="18" t="s">
        <v>89</v>
      </c>
      <c r="B51" s="110">
        <v>1888962.51</v>
      </c>
      <c r="C51" s="110">
        <v>2339121</v>
      </c>
      <c r="D51" s="110">
        <v>2389000</v>
      </c>
      <c r="E51" s="110">
        <v>2389000</v>
      </c>
      <c r="F51" s="110">
        <v>2389000</v>
      </c>
    </row>
    <row r="52" spans="1:6" ht="25.5" x14ac:dyDescent="0.25">
      <c r="A52" s="18" t="s">
        <v>161</v>
      </c>
      <c r="B52" s="110">
        <v>13486.23</v>
      </c>
      <c r="C52" s="110">
        <v>0</v>
      </c>
      <c r="D52" s="110">
        <v>0</v>
      </c>
      <c r="E52" s="110">
        <v>0</v>
      </c>
      <c r="F52" s="110">
        <v>0</v>
      </c>
    </row>
    <row r="53" spans="1:6" ht="25.5" x14ac:dyDescent="0.25">
      <c r="A53" s="18" t="s">
        <v>162</v>
      </c>
      <c r="B53" s="110">
        <v>0</v>
      </c>
      <c r="C53" s="110">
        <v>17252</v>
      </c>
      <c r="D53" s="110"/>
      <c r="E53" s="110">
        <v>0</v>
      </c>
      <c r="F53" s="110">
        <v>0</v>
      </c>
    </row>
    <row r="54" spans="1:6" ht="38.25" x14ac:dyDescent="0.25">
      <c r="A54" s="18" t="s">
        <v>90</v>
      </c>
      <c r="B54" s="110"/>
      <c r="C54" s="110"/>
      <c r="D54" s="110"/>
      <c r="E54" s="110">
        <v>0</v>
      </c>
      <c r="F54" s="110">
        <v>0</v>
      </c>
    </row>
    <row r="55" spans="1:6" ht="51" x14ac:dyDescent="0.25">
      <c r="A55" s="18" t="s">
        <v>168</v>
      </c>
      <c r="B55" s="110"/>
      <c r="C55" s="110"/>
      <c r="D55" s="110"/>
      <c r="E55" s="110"/>
      <c r="F55" s="110"/>
    </row>
    <row r="56" spans="1:6" ht="25.5" x14ac:dyDescent="0.25">
      <c r="A56" s="87" t="s">
        <v>177</v>
      </c>
      <c r="B56" s="110"/>
      <c r="C56" s="110"/>
      <c r="D56" s="110"/>
      <c r="E56" s="110"/>
      <c r="F56" s="110"/>
    </row>
    <row r="57" spans="1:6" ht="25.5" x14ac:dyDescent="0.25">
      <c r="A57" s="18" t="s">
        <v>178</v>
      </c>
      <c r="B57" s="110">
        <v>840</v>
      </c>
      <c r="C57" s="110">
        <v>235</v>
      </c>
      <c r="D57" s="110">
        <v>0</v>
      </c>
      <c r="E57" s="110">
        <v>0</v>
      </c>
      <c r="F57" s="110">
        <v>0</v>
      </c>
    </row>
    <row r="58" spans="1:6" x14ac:dyDescent="0.25">
      <c r="A58" s="107"/>
      <c r="B58" s="112"/>
      <c r="C58" s="112"/>
      <c r="D58" s="112"/>
      <c r="E58" s="112"/>
      <c r="F58" s="112"/>
    </row>
    <row r="59" spans="1:6" x14ac:dyDescent="0.25">
      <c r="A59" s="79" t="s">
        <v>170</v>
      </c>
      <c r="E59" t="s">
        <v>171</v>
      </c>
    </row>
  </sheetData>
  <mergeCells count="5">
    <mergeCell ref="A1:F1"/>
    <mergeCell ref="A3:F3"/>
    <mergeCell ref="A5:F5"/>
    <mergeCell ref="A7:F7"/>
    <mergeCell ref="A30:F3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D31" sqref="D31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124" t="s">
        <v>30</v>
      </c>
      <c r="B1" s="124"/>
      <c r="C1" s="124"/>
      <c r="D1" s="124"/>
      <c r="E1" s="124"/>
      <c r="F1" s="124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124" t="s">
        <v>17</v>
      </c>
      <c r="B3" s="124"/>
      <c r="C3" s="124"/>
      <c r="D3" s="124"/>
      <c r="E3" s="137"/>
      <c r="F3" s="137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124" t="s">
        <v>4</v>
      </c>
      <c r="B5" s="125"/>
      <c r="C5" s="125"/>
      <c r="D5" s="125"/>
      <c r="E5" s="125"/>
      <c r="F5" s="125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124" t="s">
        <v>12</v>
      </c>
      <c r="B7" s="143"/>
      <c r="C7" s="143"/>
      <c r="D7" s="143"/>
      <c r="E7" s="143"/>
      <c r="F7" s="143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77" t="s">
        <v>51</v>
      </c>
      <c r="B9" s="78" t="s">
        <v>33</v>
      </c>
      <c r="C9" s="77" t="s">
        <v>34</v>
      </c>
      <c r="D9" s="77" t="s">
        <v>31</v>
      </c>
      <c r="E9" s="77" t="s">
        <v>25</v>
      </c>
      <c r="F9" s="77" t="s">
        <v>32</v>
      </c>
    </row>
    <row r="10" spans="1:6" ht="15.75" customHeight="1" x14ac:dyDescent="0.25">
      <c r="A10" s="11" t="s">
        <v>13</v>
      </c>
      <c r="B10" s="75">
        <f>SUM(B11)</f>
        <v>2366722</v>
      </c>
      <c r="C10" s="75">
        <f t="shared" ref="C10:F10" si="0">SUM(C11)</f>
        <v>2837138</v>
      </c>
      <c r="D10" s="75">
        <f t="shared" si="0"/>
        <v>2787100</v>
      </c>
      <c r="E10" s="75">
        <f t="shared" si="0"/>
        <v>2787100</v>
      </c>
      <c r="F10" s="75">
        <f t="shared" si="0"/>
        <v>2787100</v>
      </c>
    </row>
    <row r="11" spans="1:6" ht="15.75" customHeight="1" x14ac:dyDescent="0.25">
      <c r="A11" s="11" t="s">
        <v>91</v>
      </c>
      <c r="B11" s="74">
        <f>SUM(B12:B14)</f>
        <v>2366722</v>
      </c>
      <c r="C11" s="74">
        <f t="shared" ref="C11:F11" si="1">SUM(C12:C14)</f>
        <v>2837138</v>
      </c>
      <c r="D11" s="74">
        <f t="shared" si="1"/>
        <v>2787100</v>
      </c>
      <c r="E11" s="74">
        <f t="shared" si="1"/>
        <v>2787100</v>
      </c>
      <c r="F11" s="74">
        <f t="shared" si="1"/>
        <v>2787100</v>
      </c>
    </row>
    <row r="12" spans="1:6" x14ac:dyDescent="0.25">
      <c r="A12" s="17" t="s">
        <v>92</v>
      </c>
      <c r="B12" s="9"/>
      <c r="C12" s="9"/>
      <c r="D12" s="9"/>
      <c r="E12" s="9"/>
      <c r="F12" s="9"/>
    </row>
    <row r="13" spans="1:6" x14ac:dyDescent="0.25">
      <c r="A13" s="17" t="s">
        <v>93</v>
      </c>
      <c r="B13" s="9">
        <v>2366722</v>
      </c>
      <c r="C13" s="9">
        <v>2837138</v>
      </c>
      <c r="D13" s="9">
        <v>2787100</v>
      </c>
      <c r="E13" s="9">
        <v>2787100</v>
      </c>
      <c r="F13" s="9">
        <v>2787100</v>
      </c>
    </row>
    <row r="14" spans="1:6" x14ac:dyDescent="0.25">
      <c r="A14" s="17" t="s">
        <v>94</v>
      </c>
      <c r="B14" s="9"/>
      <c r="C14" s="9"/>
      <c r="D14" s="9"/>
      <c r="E14" s="9"/>
      <c r="F14" s="9"/>
    </row>
    <row r="16" spans="1:6" x14ac:dyDescent="0.25">
      <c r="A16" s="79" t="s">
        <v>180</v>
      </c>
      <c r="E16" t="s">
        <v>171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D15" sqref="D1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124" t="s">
        <v>30</v>
      </c>
      <c r="B1" s="124"/>
      <c r="C1" s="124"/>
      <c r="D1" s="124"/>
      <c r="E1" s="124"/>
      <c r="F1" s="124"/>
      <c r="G1" s="124"/>
      <c r="H1" s="124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124" t="s">
        <v>17</v>
      </c>
      <c r="B3" s="124"/>
      <c r="C3" s="124"/>
      <c r="D3" s="124"/>
      <c r="E3" s="124"/>
      <c r="F3" s="124"/>
      <c r="G3" s="124"/>
      <c r="H3" s="124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124" t="s">
        <v>58</v>
      </c>
      <c r="B5" s="124"/>
      <c r="C5" s="124"/>
      <c r="D5" s="124"/>
      <c r="E5" s="124"/>
      <c r="F5" s="124"/>
      <c r="G5" s="124"/>
      <c r="H5" s="124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20" t="s">
        <v>5</v>
      </c>
      <c r="B7" s="19" t="s">
        <v>6</v>
      </c>
      <c r="C7" s="19" t="s">
        <v>29</v>
      </c>
      <c r="D7" s="19" t="s">
        <v>33</v>
      </c>
      <c r="E7" s="20" t="s">
        <v>34</v>
      </c>
      <c r="F7" s="20" t="s">
        <v>31</v>
      </c>
      <c r="G7" s="20" t="s">
        <v>25</v>
      </c>
      <c r="H7" s="20" t="s">
        <v>32</v>
      </c>
    </row>
    <row r="8" spans="1:8" x14ac:dyDescent="0.25">
      <c r="A8" s="37"/>
      <c r="B8" s="38"/>
      <c r="C8" s="36" t="s">
        <v>60</v>
      </c>
      <c r="D8" s="38"/>
      <c r="E8" s="37"/>
      <c r="F8" s="37"/>
      <c r="G8" s="37"/>
      <c r="H8" s="37"/>
    </row>
    <row r="9" spans="1:8" ht="25.5" x14ac:dyDescent="0.25">
      <c r="A9" s="11">
        <v>8</v>
      </c>
      <c r="B9" s="11"/>
      <c r="C9" s="11" t="s">
        <v>14</v>
      </c>
      <c r="D9" s="8"/>
      <c r="E9" s="9"/>
      <c r="F9" s="9"/>
      <c r="G9" s="9"/>
      <c r="H9" s="9"/>
    </row>
    <row r="10" spans="1:8" x14ac:dyDescent="0.25">
      <c r="A10" s="11"/>
      <c r="B10" s="16">
        <v>84</v>
      </c>
      <c r="C10" s="16" t="s">
        <v>21</v>
      </c>
      <c r="D10" s="8">
        <v>40789</v>
      </c>
      <c r="E10" s="9">
        <v>41700</v>
      </c>
      <c r="F10" s="9">
        <v>43100</v>
      </c>
      <c r="G10" s="9">
        <v>43100</v>
      </c>
      <c r="H10" s="9">
        <v>43100</v>
      </c>
    </row>
    <row r="11" spans="1:8" x14ac:dyDescent="0.25">
      <c r="A11" s="11"/>
      <c r="B11" s="16"/>
      <c r="C11" s="40"/>
      <c r="D11" s="8"/>
      <c r="E11" s="9"/>
      <c r="F11" s="9"/>
      <c r="G11" s="9"/>
      <c r="H11" s="9"/>
    </row>
    <row r="12" spans="1:8" x14ac:dyDescent="0.25">
      <c r="A12" s="11"/>
      <c r="B12" s="16"/>
      <c r="C12" s="36" t="s">
        <v>63</v>
      </c>
      <c r="D12" s="8"/>
      <c r="E12" s="9"/>
      <c r="F12" s="9"/>
      <c r="G12" s="9"/>
      <c r="H12" s="9"/>
    </row>
    <row r="13" spans="1:8" ht="25.5" x14ac:dyDescent="0.25">
      <c r="A13" s="14">
        <v>5</v>
      </c>
      <c r="B13" s="15"/>
      <c r="C13" s="25" t="s">
        <v>15</v>
      </c>
      <c r="D13" s="8"/>
      <c r="E13" s="9"/>
      <c r="F13" s="9"/>
      <c r="G13" s="9"/>
      <c r="H13" s="9"/>
    </row>
    <row r="14" spans="1:8" ht="25.5" x14ac:dyDescent="0.25">
      <c r="A14" s="16"/>
      <c r="B14" s="16">
        <v>54</v>
      </c>
      <c r="C14" s="26" t="s">
        <v>22</v>
      </c>
      <c r="D14" s="8">
        <v>40789</v>
      </c>
      <c r="E14" s="9">
        <v>41700</v>
      </c>
      <c r="F14" s="9">
        <v>43100</v>
      </c>
      <c r="G14" s="9">
        <v>43100</v>
      </c>
      <c r="H14" s="10">
        <v>43100</v>
      </c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B10" sqref="B10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124" t="s">
        <v>30</v>
      </c>
      <c r="B1" s="124"/>
      <c r="C1" s="124"/>
      <c r="D1" s="124"/>
      <c r="E1" s="124"/>
      <c r="F1" s="124"/>
    </row>
    <row r="2" spans="1:6" ht="18" customHeight="1" x14ac:dyDescent="0.25">
      <c r="A2" s="24"/>
      <c r="B2" s="24"/>
      <c r="C2" s="24"/>
      <c r="D2" s="24"/>
      <c r="E2" s="24"/>
      <c r="F2" s="24"/>
    </row>
    <row r="3" spans="1:6" ht="15.75" customHeight="1" x14ac:dyDescent="0.25">
      <c r="A3" s="124" t="s">
        <v>17</v>
      </c>
      <c r="B3" s="124"/>
      <c r="C3" s="124"/>
      <c r="D3" s="124"/>
      <c r="E3" s="124"/>
      <c r="F3" s="124"/>
    </row>
    <row r="4" spans="1:6" ht="18" x14ac:dyDescent="0.25">
      <c r="A4" s="24"/>
      <c r="B4" s="24"/>
      <c r="C4" s="24"/>
      <c r="D4" s="24"/>
      <c r="E4" s="5"/>
      <c r="F4" s="5"/>
    </row>
    <row r="5" spans="1:6" ht="18" customHeight="1" x14ac:dyDescent="0.25">
      <c r="A5" s="124" t="s">
        <v>59</v>
      </c>
      <c r="B5" s="124"/>
      <c r="C5" s="124"/>
      <c r="D5" s="124"/>
      <c r="E5" s="124"/>
      <c r="F5" s="124"/>
    </row>
    <row r="6" spans="1:6" ht="18" x14ac:dyDescent="0.25">
      <c r="A6" s="24"/>
      <c r="B6" s="24"/>
      <c r="C6" s="24"/>
      <c r="D6" s="24"/>
      <c r="E6" s="5"/>
      <c r="F6" s="5"/>
    </row>
    <row r="7" spans="1:6" ht="25.5" x14ac:dyDescent="0.25">
      <c r="A7" s="19" t="s">
        <v>51</v>
      </c>
      <c r="B7" s="19" t="s">
        <v>33</v>
      </c>
      <c r="C7" s="20" t="s">
        <v>34</v>
      </c>
      <c r="D7" s="20" t="s">
        <v>31</v>
      </c>
      <c r="E7" s="20" t="s">
        <v>25</v>
      </c>
      <c r="F7" s="20" t="s">
        <v>32</v>
      </c>
    </row>
    <row r="8" spans="1:6" x14ac:dyDescent="0.25">
      <c r="A8" s="11" t="s">
        <v>60</v>
      </c>
      <c r="B8" s="8"/>
      <c r="C8" s="9"/>
      <c r="D8" s="9"/>
      <c r="E8" s="9"/>
      <c r="F8" s="9"/>
    </row>
    <row r="9" spans="1:6" ht="25.5" x14ac:dyDescent="0.25">
      <c r="A9" s="11" t="s">
        <v>61</v>
      </c>
      <c r="B9" s="8"/>
      <c r="C9" s="9"/>
      <c r="D9" s="9"/>
      <c r="E9" s="9"/>
      <c r="F9" s="9"/>
    </row>
    <row r="10" spans="1:6" ht="25.5" x14ac:dyDescent="0.25">
      <c r="A10" s="17" t="s">
        <v>62</v>
      </c>
      <c r="B10" s="8"/>
      <c r="C10" s="9"/>
      <c r="D10" s="9"/>
      <c r="E10" s="9"/>
      <c r="F10" s="9"/>
    </row>
    <row r="11" spans="1:6" x14ac:dyDescent="0.25">
      <c r="A11" s="17"/>
      <c r="B11" s="8"/>
      <c r="C11" s="9"/>
      <c r="D11" s="9"/>
      <c r="E11" s="9"/>
      <c r="F11" s="9"/>
    </row>
    <row r="12" spans="1:6" x14ac:dyDescent="0.25">
      <c r="A12" s="11" t="s">
        <v>63</v>
      </c>
      <c r="B12" s="8"/>
      <c r="C12" s="9"/>
      <c r="D12" s="9"/>
      <c r="E12" s="9"/>
      <c r="F12" s="9"/>
    </row>
    <row r="13" spans="1:6" x14ac:dyDescent="0.25">
      <c r="A13" s="25" t="s">
        <v>54</v>
      </c>
      <c r="B13" s="8"/>
      <c r="C13" s="9"/>
      <c r="D13" s="9"/>
      <c r="E13" s="9"/>
      <c r="F13" s="9"/>
    </row>
    <row r="14" spans="1:6" x14ac:dyDescent="0.25">
      <c r="A14" s="13" t="s">
        <v>55</v>
      </c>
      <c r="B14" s="8"/>
      <c r="C14" s="9"/>
      <c r="D14" s="9"/>
      <c r="E14" s="9"/>
      <c r="F14" s="10"/>
    </row>
    <row r="15" spans="1:6" x14ac:dyDescent="0.25">
      <c r="A15" s="25" t="s">
        <v>56</v>
      </c>
      <c r="B15" s="8"/>
      <c r="C15" s="9"/>
      <c r="D15" s="9"/>
      <c r="E15" s="9"/>
      <c r="F15" s="10"/>
    </row>
    <row r="16" spans="1:6" x14ac:dyDescent="0.25">
      <c r="A16" s="13" t="s">
        <v>57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topLeftCell="A40" workbookViewId="0">
      <selection activeCell="H161" sqref="H16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124" t="s">
        <v>30</v>
      </c>
      <c r="B1" s="124"/>
      <c r="C1" s="124"/>
      <c r="D1" s="124"/>
      <c r="E1" s="124"/>
      <c r="F1" s="124"/>
      <c r="G1" s="124"/>
      <c r="H1" s="124"/>
      <c r="I1" s="124"/>
    </row>
    <row r="2" spans="1:9" ht="18" x14ac:dyDescent="0.25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25">
      <c r="A3" s="124" t="s">
        <v>16</v>
      </c>
      <c r="B3" s="125"/>
      <c r="C3" s="125"/>
      <c r="D3" s="125"/>
      <c r="E3" s="125"/>
      <c r="F3" s="125"/>
      <c r="G3" s="125"/>
      <c r="H3" s="125"/>
      <c r="I3" s="125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25.5" x14ac:dyDescent="0.25">
      <c r="A5" s="151" t="s">
        <v>18</v>
      </c>
      <c r="B5" s="152"/>
      <c r="C5" s="153"/>
      <c r="D5" s="19" t="s">
        <v>19</v>
      </c>
      <c r="E5" s="19" t="s">
        <v>33</v>
      </c>
      <c r="F5" s="20" t="s">
        <v>34</v>
      </c>
      <c r="G5" s="20" t="s">
        <v>31</v>
      </c>
      <c r="H5" s="20" t="s">
        <v>25</v>
      </c>
      <c r="I5" s="20" t="s">
        <v>32</v>
      </c>
    </row>
    <row r="6" spans="1:9" ht="15" customHeight="1" x14ac:dyDescent="0.25">
      <c r="A6" s="146" t="s">
        <v>96</v>
      </c>
      <c r="B6" s="146"/>
      <c r="C6" s="146"/>
      <c r="D6" s="80" t="s">
        <v>97</v>
      </c>
      <c r="E6" s="93"/>
      <c r="F6" s="74"/>
      <c r="G6" s="74">
        <v>0</v>
      </c>
      <c r="H6" s="74">
        <v>0</v>
      </c>
      <c r="I6" s="74">
        <v>0</v>
      </c>
    </row>
    <row r="7" spans="1:9" ht="15" customHeight="1" x14ac:dyDescent="0.25">
      <c r="A7" s="146" t="s">
        <v>98</v>
      </c>
      <c r="B7" s="146"/>
      <c r="C7" s="146"/>
      <c r="D7" s="80" t="s">
        <v>99</v>
      </c>
      <c r="E7" s="93"/>
      <c r="F7" s="74"/>
      <c r="G7" s="74">
        <v>0</v>
      </c>
      <c r="H7" s="74">
        <v>0</v>
      </c>
      <c r="I7" s="74">
        <v>0</v>
      </c>
    </row>
    <row r="8" spans="1:9" ht="23.25" customHeight="1" x14ac:dyDescent="0.25">
      <c r="A8" s="145" t="s">
        <v>101</v>
      </c>
      <c r="B8" s="145"/>
      <c r="C8" s="145"/>
      <c r="D8" s="81" t="s">
        <v>102</v>
      </c>
      <c r="E8" s="94"/>
      <c r="F8" s="92">
        <v>0</v>
      </c>
      <c r="G8" s="92">
        <v>0</v>
      </c>
      <c r="H8" s="92">
        <v>0</v>
      </c>
      <c r="I8" s="92">
        <v>0</v>
      </c>
    </row>
    <row r="9" spans="1:9" ht="14.25" customHeight="1" x14ac:dyDescent="0.25">
      <c r="A9" s="149">
        <v>3</v>
      </c>
      <c r="B9" s="149"/>
      <c r="C9" s="149"/>
      <c r="D9" s="82" t="s">
        <v>9</v>
      </c>
      <c r="E9" s="95"/>
      <c r="F9" s="9">
        <v>0</v>
      </c>
      <c r="G9" s="9">
        <v>0</v>
      </c>
      <c r="H9" s="9">
        <v>0</v>
      </c>
      <c r="I9" s="9">
        <v>0</v>
      </c>
    </row>
    <row r="10" spans="1:9" ht="15" customHeight="1" x14ac:dyDescent="0.25">
      <c r="A10" s="148">
        <v>31</v>
      </c>
      <c r="B10" s="148"/>
      <c r="C10" s="148"/>
      <c r="D10" s="82" t="s">
        <v>10</v>
      </c>
      <c r="E10" s="95"/>
      <c r="F10" s="9">
        <v>0</v>
      </c>
      <c r="G10" s="9">
        <v>0</v>
      </c>
      <c r="H10" s="9">
        <v>0</v>
      </c>
      <c r="I10" s="9">
        <v>0</v>
      </c>
    </row>
    <row r="11" spans="1:9" x14ac:dyDescent="0.25">
      <c r="A11" s="144">
        <v>32</v>
      </c>
      <c r="B11" s="144"/>
      <c r="C11" s="144"/>
      <c r="D11" s="83" t="s">
        <v>20</v>
      </c>
      <c r="E11" s="95"/>
      <c r="F11" s="9">
        <v>0</v>
      </c>
      <c r="G11" s="9">
        <v>0</v>
      </c>
      <c r="H11" s="9">
        <v>0</v>
      </c>
      <c r="I11" s="9">
        <v>0</v>
      </c>
    </row>
    <row r="12" spans="1:9" ht="25.5" x14ac:dyDescent="0.25">
      <c r="A12" s="154" t="s">
        <v>152</v>
      </c>
      <c r="B12" s="155"/>
      <c r="C12" s="156"/>
      <c r="D12" s="81" t="s">
        <v>102</v>
      </c>
      <c r="E12" s="94">
        <v>0</v>
      </c>
      <c r="F12" s="92"/>
      <c r="G12" s="92">
        <v>0</v>
      </c>
      <c r="H12" s="92">
        <v>0</v>
      </c>
      <c r="I12" s="92">
        <v>0</v>
      </c>
    </row>
    <row r="13" spans="1:9" x14ac:dyDescent="0.25">
      <c r="A13" s="157">
        <v>3</v>
      </c>
      <c r="B13" s="158"/>
      <c r="C13" s="159"/>
      <c r="D13" s="82" t="s">
        <v>9</v>
      </c>
      <c r="E13" s="95">
        <v>0</v>
      </c>
      <c r="F13" s="9"/>
      <c r="G13" s="9">
        <v>0</v>
      </c>
      <c r="H13" s="9">
        <v>0</v>
      </c>
      <c r="I13" s="9">
        <v>0</v>
      </c>
    </row>
    <row r="14" spans="1:9" x14ac:dyDescent="0.25">
      <c r="A14" s="160">
        <v>31</v>
      </c>
      <c r="B14" s="161"/>
      <c r="C14" s="162"/>
      <c r="D14" s="82" t="s">
        <v>10</v>
      </c>
      <c r="E14" s="95">
        <v>0</v>
      </c>
      <c r="F14" s="9"/>
      <c r="G14" s="9">
        <v>0</v>
      </c>
      <c r="H14" s="9">
        <v>0</v>
      </c>
      <c r="I14" s="9">
        <v>0</v>
      </c>
    </row>
    <row r="15" spans="1:9" x14ac:dyDescent="0.25">
      <c r="A15" s="163">
        <v>32</v>
      </c>
      <c r="B15" s="164"/>
      <c r="C15" s="165"/>
      <c r="D15" s="83" t="s">
        <v>20</v>
      </c>
      <c r="E15" s="95">
        <v>0</v>
      </c>
      <c r="F15" s="9">
        <v>0</v>
      </c>
      <c r="G15" s="9">
        <v>0</v>
      </c>
      <c r="H15" s="9">
        <v>0</v>
      </c>
      <c r="I15" s="9">
        <v>0</v>
      </c>
    </row>
    <row r="16" spans="1:9" ht="38.25" x14ac:dyDescent="0.25">
      <c r="A16" s="146" t="s">
        <v>103</v>
      </c>
      <c r="B16" s="146"/>
      <c r="C16" s="146"/>
      <c r="D16" s="80" t="s">
        <v>104</v>
      </c>
      <c r="E16" s="93">
        <f>SUM(E18+E26)</f>
        <v>0</v>
      </c>
      <c r="F16" s="74">
        <v>0</v>
      </c>
      <c r="G16" s="74">
        <v>0</v>
      </c>
      <c r="H16" s="74">
        <v>0</v>
      </c>
      <c r="I16" s="74">
        <v>0</v>
      </c>
    </row>
    <row r="17" spans="1:9" ht="24" customHeight="1" x14ac:dyDescent="0.25">
      <c r="A17" s="146" t="s">
        <v>105</v>
      </c>
      <c r="B17" s="146"/>
      <c r="C17" s="146"/>
      <c r="D17" s="80" t="s">
        <v>106</v>
      </c>
      <c r="E17" s="93"/>
      <c r="F17" s="74">
        <v>0</v>
      </c>
      <c r="G17" s="74">
        <v>0</v>
      </c>
      <c r="H17" s="74">
        <v>0</v>
      </c>
      <c r="I17" s="74">
        <v>0</v>
      </c>
    </row>
    <row r="18" spans="1:9" ht="25.5" customHeight="1" x14ac:dyDescent="0.25">
      <c r="A18" s="145" t="s">
        <v>113</v>
      </c>
      <c r="B18" s="145"/>
      <c r="C18" s="145"/>
      <c r="D18" s="81" t="s">
        <v>78</v>
      </c>
      <c r="E18" s="94">
        <f>SUM(E19+E23)</f>
        <v>0</v>
      </c>
      <c r="F18" s="92">
        <v>0</v>
      </c>
      <c r="G18" s="92">
        <v>0</v>
      </c>
      <c r="H18" s="92">
        <v>0</v>
      </c>
      <c r="I18" s="92">
        <v>0</v>
      </c>
    </row>
    <row r="19" spans="1:9" x14ac:dyDescent="0.25">
      <c r="A19" s="149">
        <v>3</v>
      </c>
      <c r="B19" s="149"/>
      <c r="C19" s="149"/>
      <c r="D19" s="82" t="s">
        <v>9</v>
      </c>
      <c r="E19" s="95"/>
      <c r="F19" s="9">
        <v>0</v>
      </c>
      <c r="G19" s="9">
        <v>0</v>
      </c>
      <c r="H19" s="9">
        <v>0</v>
      </c>
      <c r="I19" s="9">
        <v>0</v>
      </c>
    </row>
    <row r="20" spans="1:9" x14ac:dyDescent="0.25">
      <c r="A20" s="144">
        <v>31</v>
      </c>
      <c r="B20" s="144"/>
      <c r="C20" s="144"/>
      <c r="D20" s="83" t="s">
        <v>10</v>
      </c>
      <c r="E20" s="96"/>
      <c r="F20" s="90">
        <v>0</v>
      </c>
      <c r="G20" s="90">
        <v>0</v>
      </c>
      <c r="H20" s="90">
        <v>0</v>
      </c>
      <c r="I20" s="90">
        <v>0</v>
      </c>
    </row>
    <row r="21" spans="1:9" x14ac:dyDescent="0.25">
      <c r="A21" s="144">
        <v>32</v>
      </c>
      <c r="B21" s="144"/>
      <c r="C21" s="144"/>
      <c r="D21" s="83" t="s">
        <v>20</v>
      </c>
      <c r="E21" s="96"/>
      <c r="F21" s="90">
        <v>0</v>
      </c>
      <c r="G21" s="90">
        <v>0</v>
      </c>
      <c r="H21" s="90">
        <v>0</v>
      </c>
      <c r="I21" s="90">
        <v>0</v>
      </c>
    </row>
    <row r="22" spans="1:9" x14ac:dyDescent="0.25">
      <c r="A22" s="144">
        <v>34</v>
      </c>
      <c r="B22" s="144"/>
      <c r="C22" s="144"/>
      <c r="D22" s="83" t="s">
        <v>75</v>
      </c>
      <c r="E22" s="96"/>
      <c r="F22" s="90">
        <v>0</v>
      </c>
      <c r="G22" s="90">
        <v>0</v>
      </c>
      <c r="H22" s="90">
        <v>0</v>
      </c>
      <c r="I22" s="90">
        <v>0</v>
      </c>
    </row>
    <row r="23" spans="1:9" ht="25.5" x14ac:dyDescent="0.25">
      <c r="A23" s="145" t="s">
        <v>113</v>
      </c>
      <c r="B23" s="145"/>
      <c r="C23" s="145"/>
      <c r="D23" s="81" t="s">
        <v>79</v>
      </c>
      <c r="E23" s="98"/>
      <c r="F23" s="100">
        <v>0</v>
      </c>
      <c r="G23" s="100">
        <v>0</v>
      </c>
      <c r="H23" s="100">
        <v>0</v>
      </c>
      <c r="I23" s="100">
        <v>0</v>
      </c>
    </row>
    <row r="24" spans="1:9" ht="25.5" x14ac:dyDescent="0.25">
      <c r="A24" s="149">
        <v>4</v>
      </c>
      <c r="B24" s="149"/>
      <c r="C24" s="149"/>
      <c r="D24" s="82" t="s">
        <v>11</v>
      </c>
      <c r="E24" s="96"/>
      <c r="F24" s="76">
        <v>0</v>
      </c>
      <c r="G24" s="76">
        <v>0</v>
      </c>
      <c r="H24" s="76">
        <v>0</v>
      </c>
      <c r="I24" s="76">
        <v>0</v>
      </c>
    </row>
    <row r="25" spans="1:9" ht="25.5" x14ac:dyDescent="0.25">
      <c r="A25" s="148">
        <v>42</v>
      </c>
      <c r="B25" s="148"/>
      <c r="C25" s="148"/>
      <c r="D25" s="82" t="s">
        <v>28</v>
      </c>
      <c r="E25" s="96"/>
      <c r="F25" s="76">
        <v>0</v>
      </c>
      <c r="G25" s="76">
        <v>0</v>
      </c>
      <c r="H25" s="76">
        <v>0</v>
      </c>
      <c r="I25" s="76">
        <v>0</v>
      </c>
    </row>
    <row r="26" spans="1:9" ht="25.5" x14ac:dyDescent="0.25">
      <c r="A26" s="145" t="s">
        <v>107</v>
      </c>
      <c r="B26" s="145"/>
      <c r="C26" s="145"/>
      <c r="D26" s="81" t="s">
        <v>108</v>
      </c>
      <c r="E26" s="98">
        <f>SUM(E27+E32)</f>
        <v>0</v>
      </c>
      <c r="F26" s="100">
        <v>0</v>
      </c>
      <c r="G26" s="100">
        <v>0</v>
      </c>
      <c r="H26" s="100">
        <v>0</v>
      </c>
      <c r="I26" s="100">
        <v>0</v>
      </c>
    </row>
    <row r="27" spans="1:9" x14ac:dyDescent="0.25">
      <c r="A27" s="149">
        <v>3</v>
      </c>
      <c r="B27" s="149"/>
      <c r="C27" s="149"/>
      <c r="D27" s="82" t="s">
        <v>9</v>
      </c>
      <c r="E27" s="96"/>
      <c r="F27" s="76">
        <v>0</v>
      </c>
      <c r="G27" s="76">
        <v>0</v>
      </c>
      <c r="H27" s="76">
        <v>0</v>
      </c>
      <c r="I27" s="76">
        <v>0</v>
      </c>
    </row>
    <row r="28" spans="1:9" x14ac:dyDescent="0.25">
      <c r="A28" s="148">
        <v>31</v>
      </c>
      <c r="B28" s="148"/>
      <c r="C28" s="148"/>
      <c r="D28" s="82" t="s">
        <v>10</v>
      </c>
      <c r="E28" s="96"/>
      <c r="F28" s="76">
        <v>0</v>
      </c>
      <c r="G28" s="76">
        <v>0</v>
      </c>
      <c r="H28" s="76">
        <v>0</v>
      </c>
      <c r="I28" s="76">
        <v>0</v>
      </c>
    </row>
    <row r="29" spans="1:9" x14ac:dyDescent="0.25">
      <c r="A29" s="148">
        <v>32</v>
      </c>
      <c r="B29" s="148"/>
      <c r="C29" s="148"/>
      <c r="D29" s="82" t="s">
        <v>20</v>
      </c>
      <c r="E29" s="96"/>
      <c r="F29" s="76">
        <v>0</v>
      </c>
      <c r="G29" s="76">
        <v>0</v>
      </c>
      <c r="H29" s="76">
        <v>0</v>
      </c>
      <c r="I29" s="76">
        <v>0</v>
      </c>
    </row>
    <row r="30" spans="1:9" x14ac:dyDescent="0.25">
      <c r="A30" s="148">
        <v>34</v>
      </c>
      <c r="B30" s="148"/>
      <c r="C30" s="148"/>
      <c r="D30" s="82" t="s">
        <v>75</v>
      </c>
      <c r="E30" s="96"/>
      <c r="F30" s="76">
        <v>0</v>
      </c>
      <c r="G30" s="76">
        <v>0</v>
      </c>
      <c r="H30" s="76">
        <v>0</v>
      </c>
      <c r="I30" s="76">
        <v>0</v>
      </c>
    </row>
    <row r="31" spans="1:9" ht="25.5" x14ac:dyDescent="0.25">
      <c r="A31" s="148">
        <v>36</v>
      </c>
      <c r="B31" s="148"/>
      <c r="C31" s="148"/>
      <c r="D31" s="64" t="s">
        <v>76</v>
      </c>
      <c r="E31" s="96"/>
      <c r="F31" s="76">
        <v>0</v>
      </c>
      <c r="G31" s="76">
        <v>0</v>
      </c>
      <c r="H31" s="76">
        <v>0</v>
      </c>
      <c r="I31" s="76">
        <v>0</v>
      </c>
    </row>
    <row r="32" spans="1:9" ht="25.5" x14ac:dyDescent="0.25">
      <c r="A32" s="145" t="s">
        <v>107</v>
      </c>
      <c r="B32" s="145"/>
      <c r="C32" s="145"/>
      <c r="D32" s="81" t="s">
        <v>108</v>
      </c>
      <c r="E32" s="98"/>
      <c r="F32" s="100">
        <v>0</v>
      </c>
      <c r="G32" s="100">
        <v>0</v>
      </c>
      <c r="H32" s="100">
        <v>0</v>
      </c>
      <c r="I32" s="100">
        <v>0</v>
      </c>
    </row>
    <row r="33" spans="1:9" ht="25.5" x14ac:dyDescent="0.25">
      <c r="A33" s="149">
        <v>4</v>
      </c>
      <c r="B33" s="149"/>
      <c r="C33" s="149"/>
      <c r="D33" s="82" t="s">
        <v>11</v>
      </c>
      <c r="E33" s="96"/>
      <c r="F33" s="76">
        <v>0</v>
      </c>
      <c r="G33" s="76">
        <v>0</v>
      </c>
      <c r="H33" s="76">
        <v>0</v>
      </c>
      <c r="I33" s="76">
        <v>0</v>
      </c>
    </row>
    <row r="34" spans="1:9" ht="25.5" x14ac:dyDescent="0.25">
      <c r="A34" s="148">
        <v>42</v>
      </c>
      <c r="B34" s="148"/>
      <c r="C34" s="148"/>
      <c r="D34" s="82" t="s">
        <v>28</v>
      </c>
      <c r="E34" s="96"/>
      <c r="F34" s="76">
        <v>0</v>
      </c>
      <c r="G34" s="76">
        <v>0</v>
      </c>
      <c r="H34" s="76">
        <v>0</v>
      </c>
      <c r="I34" s="76">
        <v>0</v>
      </c>
    </row>
    <row r="35" spans="1:9" x14ac:dyDescent="0.25">
      <c r="A35" s="146" t="s">
        <v>147</v>
      </c>
      <c r="B35" s="146"/>
      <c r="C35" s="146"/>
      <c r="D35" s="80" t="s">
        <v>148</v>
      </c>
      <c r="E35" s="97">
        <v>0</v>
      </c>
      <c r="F35" s="97">
        <f>SUM(F37+F40)</f>
        <v>0</v>
      </c>
      <c r="G35" s="97">
        <f>SUM(G37+G40)</f>
        <v>0</v>
      </c>
      <c r="H35" s="99">
        <v>0</v>
      </c>
      <c r="I35" s="99">
        <v>0</v>
      </c>
    </row>
    <row r="36" spans="1:9" ht="25.5" x14ac:dyDescent="0.25">
      <c r="A36" s="146" t="s">
        <v>149</v>
      </c>
      <c r="B36" s="146"/>
      <c r="C36" s="146"/>
      <c r="D36" s="80" t="s">
        <v>150</v>
      </c>
      <c r="E36" s="97">
        <v>0</v>
      </c>
      <c r="F36" s="97"/>
      <c r="G36" s="99"/>
      <c r="H36" s="99">
        <v>0</v>
      </c>
      <c r="I36" s="99">
        <v>0</v>
      </c>
    </row>
    <row r="37" spans="1:9" ht="25.5" x14ac:dyDescent="0.25">
      <c r="A37" s="145" t="s">
        <v>107</v>
      </c>
      <c r="B37" s="145"/>
      <c r="C37" s="145"/>
      <c r="D37" s="81" t="s">
        <v>108</v>
      </c>
      <c r="E37" s="98">
        <v>0</v>
      </c>
      <c r="F37" s="98"/>
      <c r="G37" s="98"/>
      <c r="H37" s="100">
        <v>0</v>
      </c>
      <c r="I37" s="100">
        <v>0</v>
      </c>
    </row>
    <row r="38" spans="1:9" x14ac:dyDescent="0.25">
      <c r="A38" s="147">
        <v>3</v>
      </c>
      <c r="B38" s="147"/>
      <c r="C38" s="147"/>
      <c r="D38" s="83" t="s">
        <v>9</v>
      </c>
      <c r="E38" s="96">
        <v>0</v>
      </c>
      <c r="F38" s="96"/>
      <c r="G38" s="96"/>
      <c r="H38" s="76">
        <v>0</v>
      </c>
      <c r="I38" s="76">
        <v>0</v>
      </c>
    </row>
    <row r="39" spans="1:9" x14ac:dyDescent="0.25">
      <c r="A39" s="150">
        <v>32</v>
      </c>
      <c r="B39" s="150"/>
      <c r="C39" s="150"/>
      <c r="D39" s="91" t="s">
        <v>20</v>
      </c>
      <c r="E39" s="96">
        <v>0</v>
      </c>
      <c r="F39" s="96"/>
      <c r="G39" s="96"/>
      <c r="H39" s="76">
        <v>0</v>
      </c>
      <c r="I39" s="76">
        <v>0</v>
      </c>
    </row>
    <row r="40" spans="1:9" ht="25.5" x14ac:dyDescent="0.25">
      <c r="A40" s="145" t="s">
        <v>153</v>
      </c>
      <c r="B40" s="145"/>
      <c r="C40" s="145"/>
      <c r="D40" s="81" t="s">
        <v>108</v>
      </c>
      <c r="E40" s="98">
        <v>0</v>
      </c>
      <c r="F40" s="98"/>
      <c r="G40" s="100">
        <v>0</v>
      </c>
      <c r="H40" s="100">
        <v>0</v>
      </c>
      <c r="I40" s="100">
        <v>0</v>
      </c>
    </row>
    <row r="41" spans="1:9" x14ac:dyDescent="0.25">
      <c r="A41" s="147">
        <v>3</v>
      </c>
      <c r="B41" s="147"/>
      <c r="C41" s="147"/>
      <c r="D41" s="83" t="s">
        <v>9</v>
      </c>
      <c r="E41" s="96">
        <v>0</v>
      </c>
      <c r="F41" s="96"/>
      <c r="G41" s="76">
        <v>0</v>
      </c>
      <c r="H41" s="76">
        <v>0</v>
      </c>
      <c r="I41" s="76">
        <v>0</v>
      </c>
    </row>
    <row r="42" spans="1:9" x14ac:dyDescent="0.25">
      <c r="A42" s="150">
        <v>32</v>
      </c>
      <c r="B42" s="150"/>
      <c r="C42" s="150"/>
      <c r="D42" s="91" t="s">
        <v>20</v>
      </c>
      <c r="E42" s="96">
        <v>0</v>
      </c>
      <c r="F42" s="96"/>
      <c r="G42" s="76">
        <v>0</v>
      </c>
      <c r="H42" s="76">
        <v>0</v>
      </c>
      <c r="I42" s="76">
        <v>0</v>
      </c>
    </row>
    <row r="43" spans="1:9" x14ac:dyDescent="0.25">
      <c r="A43" s="146" t="s">
        <v>109</v>
      </c>
      <c r="B43" s="146"/>
      <c r="C43" s="146"/>
      <c r="D43" s="80" t="s">
        <v>110</v>
      </c>
      <c r="E43" s="101">
        <f>SUM(E45+E49)</f>
        <v>0</v>
      </c>
      <c r="F43" s="101">
        <f t="shared" ref="F43:I43" si="0">SUM(F45+F49)</f>
        <v>0</v>
      </c>
      <c r="G43" s="101">
        <f t="shared" si="0"/>
        <v>0</v>
      </c>
      <c r="H43" s="101">
        <f t="shared" si="0"/>
        <v>0</v>
      </c>
      <c r="I43" s="101">
        <f t="shared" si="0"/>
        <v>0</v>
      </c>
    </row>
    <row r="44" spans="1:9" x14ac:dyDescent="0.25">
      <c r="A44" s="146" t="s">
        <v>98</v>
      </c>
      <c r="B44" s="146"/>
      <c r="C44" s="146"/>
      <c r="D44" s="80" t="s">
        <v>110</v>
      </c>
      <c r="E44" s="101">
        <f>SUM(E43)</f>
        <v>0</v>
      </c>
      <c r="F44" s="101">
        <f t="shared" ref="F44:I44" si="1">SUM(F43)</f>
        <v>0</v>
      </c>
      <c r="G44" s="101">
        <f t="shared" si="1"/>
        <v>0</v>
      </c>
      <c r="H44" s="101">
        <f t="shared" si="1"/>
        <v>0</v>
      </c>
      <c r="I44" s="101">
        <f t="shared" si="1"/>
        <v>0</v>
      </c>
    </row>
    <row r="45" spans="1:9" x14ac:dyDescent="0.25">
      <c r="A45" s="145" t="s">
        <v>111</v>
      </c>
      <c r="B45" s="145"/>
      <c r="C45" s="145"/>
      <c r="D45" s="81" t="s">
        <v>112</v>
      </c>
      <c r="E45" s="103">
        <f>SUM(E46)</f>
        <v>0</v>
      </c>
      <c r="F45" s="103">
        <f t="shared" ref="F45:I45" si="2">SUM(F46)</f>
        <v>0</v>
      </c>
      <c r="G45" s="103">
        <f t="shared" si="2"/>
        <v>0</v>
      </c>
      <c r="H45" s="103">
        <f t="shared" si="2"/>
        <v>0</v>
      </c>
      <c r="I45" s="103">
        <f t="shared" si="2"/>
        <v>0</v>
      </c>
    </row>
    <row r="46" spans="1:9" x14ac:dyDescent="0.25">
      <c r="A46" s="149">
        <v>3</v>
      </c>
      <c r="B46" s="149"/>
      <c r="C46" s="149"/>
      <c r="D46" s="82" t="s">
        <v>9</v>
      </c>
      <c r="E46" s="105">
        <v>0</v>
      </c>
      <c r="F46" s="105"/>
      <c r="G46" s="105"/>
      <c r="H46" s="105"/>
      <c r="I46" s="105"/>
    </row>
    <row r="47" spans="1:9" x14ac:dyDescent="0.25">
      <c r="A47" s="148">
        <v>31</v>
      </c>
      <c r="B47" s="148"/>
      <c r="C47" s="148"/>
      <c r="D47" s="82" t="s">
        <v>10</v>
      </c>
      <c r="E47" s="96">
        <v>0</v>
      </c>
      <c r="F47" s="76"/>
      <c r="G47" s="76"/>
      <c r="H47" s="76"/>
      <c r="I47" s="76"/>
    </row>
    <row r="48" spans="1:9" x14ac:dyDescent="0.25">
      <c r="A48" s="148">
        <v>32</v>
      </c>
      <c r="B48" s="148"/>
      <c r="C48" s="148"/>
      <c r="D48" s="82" t="s">
        <v>20</v>
      </c>
      <c r="E48" s="96">
        <v>0</v>
      </c>
      <c r="F48" s="76"/>
      <c r="G48" s="76"/>
      <c r="H48" s="76"/>
      <c r="I48" s="76"/>
    </row>
    <row r="49" spans="1:9" ht="26.25" x14ac:dyDescent="0.25">
      <c r="A49" s="145" t="s">
        <v>100</v>
      </c>
      <c r="B49" s="145"/>
      <c r="C49" s="145"/>
      <c r="D49" s="85" t="s">
        <v>85</v>
      </c>
      <c r="E49" s="103">
        <f>SUM(E50)</f>
        <v>0</v>
      </c>
      <c r="F49" s="103">
        <f t="shared" ref="F49:I49" si="3">SUM(F50)</f>
        <v>0</v>
      </c>
      <c r="G49" s="103">
        <f t="shared" si="3"/>
        <v>0</v>
      </c>
      <c r="H49" s="103">
        <f t="shared" si="3"/>
        <v>0</v>
      </c>
      <c r="I49" s="103">
        <f t="shared" si="3"/>
        <v>0</v>
      </c>
    </row>
    <row r="50" spans="1:9" x14ac:dyDescent="0.25">
      <c r="A50" s="149">
        <v>3</v>
      </c>
      <c r="B50" s="149"/>
      <c r="C50" s="149"/>
      <c r="D50" s="82" t="s">
        <v>9</v>
      </c>
      <c r="E50" s="96"/>
      <c r="F50" s="96"/>
      <c r="G50" s="96"/>
      <c r="H50" s="96"/>
      <c r="I50" s="96"/>
    </row>
    <row r="51" spans="1:9" x14ac:dyDescent="0.25">
      <c r="A51" s="148">
        <v>31</v>
      </c>
      <c r="B51" s="148"/>
      <c r="C51" s="148"/>
      <c r="D51" s="82" t="s">
        <v>10</v>
      </c>
      <c r="E51" s="96"/>
      <c r="F51" s="76"/>
      <c r="G51" s="76"/>
      <c r="H51" s="76"/>
      <c r="I51" s="76"/>
    </row>
    <row r="52" spans="1:9" x14ac:dyDescent="0.25">
      <c r="A52" s="148">
        <v>32</v>
      </c>
      <c r="B52" s="148"/>
      <c r="C52" s="148"/>
      <c r="D52" s="82" t="s">
        <v>20</v>
      </c>
      <c r="E52" s="96"/>
      <c r="F52" s="76"/>
      <c r="G52" s="76"/>
      <c r="H52" s="76"/>
      <c r="I52" s="76"/>
    </row>
    <row r="53" spans="1:9" x14ac:dyDescent="0.25">
      <c r="A53" s="146" t="s">
        <v>114</v>
      </c>
      <c r="B53" s="146"/>
      <c r="C53" s="146"/>
      <c r="D53" s="80" t="s">
        <v>115</v>
      </c>
      <c r="E53" s="101">
        <f>SUM(E55)</f>
        <v>0</v>
      </c>
      <c r="F53" s="101">
        <f t="shared" ref="F53:I53" si="4">SUM(F55)</f>
        <v>0</v>
      </c>
      <c r="G53" s="101">
        <f t="shared" si="4"/>
        <v>0</v>
      </c>
      <c r="H53" s="101">
        <f t="shared" si="4"/>
        <v>0</v>
      </c>
      <c r="I53" s="101">
        <f t="shared" si="4"/>
        <v>0</v>
      </c>
    </row>
    <row r="54" spans="1:9" ht="25.5" x14ac:dyDescent="0.25">
      <c r="A54" s="146" t="s">
        <v>116</v>
      </c>
      <c r="B54" s="146"/>
      <c r="C54" s="146"/>
      <c r="D54" s="80" t="s">
        <v>117</v>
      </c>
      <c r="E54" s="101">
        <f>SUM(E55)</f>
        <v>0</v>
      </c>
      <c r="F54" s="101">
        <f t="shared" ref="F54:I54" si="5">SUM(F55)</f>
        <v>0</v>
      </c>
      <c r="G54" s="101">
        <f t="shared" si="5"/>
        <v>0</v>
      </c>
      <c r="H54" s="101">
        <f t="shared" si="5"/>
        <v>0</v>
      </c>
      <c r="I54" s="101">
        <f t="shared" si="5"/>
        <v>0</v>
      </c>
    </row>
    <row r="55" spans="1:9" ht="26.25" x14ac:dyDescent="0.25">
      <c r="A55" s="145" t="s">
        <v>100</v>
      </c>
      <c r="B55" s="145"/>
      <c r="C55" s="145"/>
      <c r="D55" s="85" t="s">
        <v>85</v>
      </c>
      <c r="E55" s="103">
        <f>SUM(E56)</f>
        <v>0</v>
      </c>
      <c r="F55" s="103">
        <f t="shared" ref="F55:I55" si="6">SUM(F56)</f>
        <v>0</v>
      </c>
      <c r="G55" s="103">
        <f t="shared" si="6"/>
        <v>0</v>
      </c>
      <c r="H55" s="103">
        <f t="shared" si="6"/>
        <v>0</v>
      </c>
      <c r="I55" s="103">
        <f t="shared" si="6"/>
        <v>0</v>
      </c>
    </row>
    <row r="56" spans="1:9" x14ac:dyDescent="0.25">
      <c r="A56" s="147">
        <v>3</v>
      </c>
      <c r="B56" s="147"/>
      <c r="C56" s="147"/>
      <c r="D56" s="83" t="s">
        <v>9</v>
      </c>
      <c r="E56" s="96"/>
      <c r="F56" s="76"/>
      <c r="G56" s="76"/>
      <c r="H56" s="76"/>
      <c r="I56" s="76"/>
    </row>
    <row r="57" spans="1:9" x14ac:dyDescent="0.25">
      <c r="A57" s="144">
        <v>32</v>
      </c>
      <c r="B57" s="144"/>
      <c r="C57" s="144"/>
      <c r="D57" s="83" t="s">
        <v>20</v>
      </c>
      <c r="E57" s="96"/>
      <c r="F57" s="76"/>
      <c r="G57" s="76"/>
      <c r="H57" s="76"/>
      <c r="I57" s="76"/>
    </row>
    <row r="58" spans="1:9" x14ac:dyDescent="0.25">
      <c r="A58" s="146" t="s">
        <v>103</v>
      </c>
      <c r="B58" s="146"/>
      <c r="C58" s="146"/>
      <c r="D58" s="80" t="s">
        <v>118</v>
      </c>
      <c r="E58" s="101">
        <f>SUM(E59+E66+E105+E110+E115+E131)</f>
        <v>0</v>
      </c>
      <c r="F58" s="101">
        <f t="shared" ref="F58:I58" si="7">SUM(F59+F66+F105+F110+F115+F131)</f>
        <v>0</v>
      </c>
      <c r="G58" s="101">
        <f t="shared" si="7"/>
        <v>0</v>
      </c>
      <c r="H58" s="101">
        <f t="shared" si="7"/>
        <v>0</v>
      </c>
      <c r="I58" s="101">
        <f t="shared" si="7"/>
        <v>0</v>
      </c>
    </row>
    <row r="59" spans="1:9" ht="38.25" x14ac:dyDescent="0.25">
      <c r="A59" s="146" t="s">
        <v>119</v>
      </c>
      <c r="B59" s="146"/>
      <c r="C59" s="146"/>
      <c r="D59" s="80" t="s">
        <v>120</v>
      </c>
      <c r="E59" s="101">
        <f>SUM(E60+E63)</f>
        <v>0</v>
      </c>
      <c r="F59" s="101">
        <f t="shared" ref="F59:I59" si="8">SUM(F60+F63)</f>
        <v>0</v>
      </c>
      <c r="G59" s="101">
        <f t="shared" si="8"/>
        <v>0</v>
      </c>
      <c r="H59" s="101">
        <f t="shared" si="8"/>
        <v>0</v>
      </c>
      <c r="I59" s="101">
        <f t="shared" si="8"/>
        <v>0</v>
      </c>
    </row>
    <row r="60" spans="1:9" ht="25.5" x14ac:dyDescent="0.25">
      <c r="A60" s="145" t="s">
        <v>121</v>
      </c>
      <c r="B60" s="145"/>
      <c r="C60" s="145"/>
      <c r="D60" s="87" t="s">
        <v>122</v>
      </c>
      <c r="E60" s="103"/>
      <c r="F60" s="104"/>
      <c r="G60" s="104"/>
      <c r="H60" s="104"/>
      <c r="I60" s="104"/>
    </row>
    <row r="61" spans="1:9" x14ac:dyDescent="0.25">
      <c r="A61" s="147">
        <v>3</v>
      </c>
      <c r="B61" s="147"/>
      <c r="C61" s="147"/>
      <c r="D61" s="83" t="s">
        <v>9</v>
      </c>
      <c r="E61" s="96"/>
      <c r="F61" s="76"/>
      <c r="G61" s="76"/>
      <c r="H61" s="76"/>
      <c r="I61" s="76"/>
    </row>
    <row r="62" spans="1:9" x14ac:dyDescent="0.25">
      <c r="A62" s="144">
        <v>32</v>
      </c>
      <c r="B62" s="144"/>
      <c r="C62" s="144"/>
      <c r="D62" s="83" t="s">
        <v>20</v>
      </c>
      <c r="E62" s="96"/>
      <c r="F62" s="76"/>
      <c r="G62" s="76"/>
      <c r="H62" s="76"/>
      <c r="I62" s="76"/>
    </row>
    <row r="63" spans="1:9" ht="25.5" x14ac:dyDescent="0.25">
      <c r="A63" s="145" t="s">
        <v>123</v>
      </c>
      <c r="B63" s="145"/>
      <c r="C63" s="145"/>
      <c r="D63" s="87" t="s">
        <v>86</v>
      </c>
      <c r="E63" s="103"/>
      <c r="F63" s="104"/>
      <c r="G63" s="104"/>
      <c r="H63" s="104"/>
      <c r="I63" s="104"/>
    </row>
    <row r="64" spans="1:9" x14ac:dyDescent="0.25">
      <c r="A64" s="147">
        <v>3</v>
      </c>
      <c r="B64" s="147"/>
      <c r="C64" s="147"/>
      <c r="D64" s="83" t="s">
        <v>9</v>
      </c>
      <c r="E64" s="96"/>
      <c r="F64" s="76"/>
      <c r="G64" s="76"/>
      <c r="H64" s="76"/>
      <c r="I64" s="76"/>
    </row>
    <row r="65" spans="1:9" x14ac:dyDescent="0.25">
      <c r="A65" s="144">
        <v>32</v>
      </c>
      <c r="B65" s="144"/>
      <c r="C65" s="144"/>
      <c r="D65" s="83" t="s">
        <v>20</v>
      </c>
      <c r="E65" s="96"/>
      <c r="F65" s="76"/>
      <c r="G65" s="76"/>
      <c r="H65" s="76"/>
      <c r="I65" s="76"/>
    </row>
    <row r="66" spans="1:9" ht="38.25" x14ac:dyDescent="0.25">
      <c r="A66" s="146" t="s">
        <v>124</v>
      </c>
      <c r="B66" s="146"/>
      <c r="C66" s="146"/>
      <c r="D66" s="80" t="s">
        <v>125</v>
      </c>
      <c r="E66" s="101">
        <f>SUM(E67+E70+E74+E77+E80+E83+E86+E89+E92+E95+E98+E102)</f>
        <v>0</v>
      </c>
      <c r="F66" s="101">
        <f t="shared" ref="F66:I66" si="9">SUM(F67+F70+F74+F77+F80+F83+F86+F89+F92+F95+F98+F102)</f>
        <v>0</v>
      </c>
      <c r="G66" s="101">
        <f t="shared" si="9"/>
        <v>0</v>
      </c>
      <c r="H66" s="101">
        <f t="shared" si="9"/>
        <v>0</v>
      </c>
      <c r="I66" s="101">
        <f t="shared" si="9"/>
        <v>0</v>
      </c>
    </row>
    <row r="67" spans="1:9" x14ac:dyDescent="0.25">
      <c r="A67" s="145" t="s">
        <v>111</v>
      </c>
      <c r="B67" s="145"/>
      <c r="C67" s="145"/>
      <c r="D67" s="81" t="s">
        <v>112</v>
      </c>
      <c r="E67" s="103"/>
      <c r="F67" s="104"/>
      <c r="G67" s="104"/>
      <c r="H67" s="104"/>
      <c r="I67" s="104"/>
    </row>
    <row r="68" spans="1:9" x14ac:dyDescent="0.25">
      <c r="A68" s="147">
        <v>3</v>
      </c>
      <c r="B68" s="147"/>
      <c r="C68" s="147"/>
      <c r="D68" s="83" t="s">
        <v>9</v>
      </c>
      <c r="E68" s="96"/>
      <c r="F68" s="76"/>
      <c r="G68" s="76"/>
      <c r="H68" s="76"/>
      <c r="I68" s="76"/>
    </row>
    <row r="69" spans="1:9" x14ac:dyDescent="0.25">
      <c r="A69" s="144">
        <v>32</v>
      </c>
      <c r="B69" s="144"/>
      <c r="C69" s="144"/>
      <c r="D69" s="83" t="s">
        <v>20</v>
      </c>
      <c r="E69" s="96"/>
      <c r="F69" s="76"/>
      <c r="G69" s="76"/>
      <c r="H69" s="76"/>
      <c r="I69" s="76"/>
    </row>
    <row r="70" spans="1:9" x14ac:dyDescent="0.25">
      <c r="A70" s="145" t="s">
        <v>113</v>
      </c>
      <c r="B70" s="145"/>
      <c r="C70" s="145"/>
      <c r="D70" s="84" t="s">
        <v>78</v>
      </c>
      <c r="E70" s="103"/>
      <c r="F70" s="104"/>
      <c r="G70" s="104"/>
      <c r="H70" s="104"/>
      <c r="I70" s="104"/>
    </row>
    <row r="71" spans="1:9" x14ac:dyDescent="0.25">
      <c r="A71" s="147">
        <v>3</v>
      </c>
      <c r="B71" s="147"/>
      <c r="C71" s="147"/>
      <c r="D71" s="83" t="s">
        <v>9</v>
      </c>
      <c r="E71" s="96"/>
      <c r="F71" s="76"/>
      <c r="G71" s="76"/>
      <c r="H71" s="76"/>
      <c r="I71" s="76"/>
    </row>
    <row r="72" spans="1:9" x14ac:dyDescent="0.25">
      <c r="A72" s="144">
        <v>32</v>
      </c>
      <c r="B72" s="144"/>
      <c r="C72" s="144"/>
      <c r="D72" s="83" t="s">
        <v>20</v>
      </c>
      <c r="E72" s="106">
        <v>0</v>
      </c>
      <c r="F72" s="76"/>
      <c r="G72" s="76">
        <v>0</v>
      </c>
      <c r="H72" s="76">
        <v>0</v>
      </c>
      <c r="I72" s="76">
        <v>0</v>
      </c>
    </row>
    <row r="73" spans="1:9" ht="38.25" x14ac:dyDescent="0.25">
      <c r="A73" s="144">
        <v>37</v>
      </c>
      <c r="B73" s="144"/>
      <c r="C73" s="144"/>
      <c r="D73" s="88" t="s">
        <v>77</v>
      </c>
      <c r="E73" s="96"/>
      <c r="F73" s="76">
        <v>400</v>
      </c>
      <c r="G73" s="76">
        <v>400</v>
      </c>
      <c r="H73" s="76">
        <v>400</v>
      </c>
      <c r="I73" s="76">
        <v>400</v>
      </c>
    </row>
    <row r="74" spans="1:9" x14ac:dyDescent="0.25">
      <c r="A74" s="145" t="s">
        <v>126</v>
      </c>
      <c r="B74" s="145"/>
      <c r="C74" s="145"/>
      <c r="D74" s="87" t="s">
        <v>127</v>
      </c>
      <c r="E74" s="103"/>
      <c r="F74" s="104"/>
      <c r="G74" s="104"/>
      <c r="H74" s="104"/>
      <c r="I74" s="104"/>
    </row>
    <row r="75" spans="1:9" x14ac:dyDescent="0.25">
      <c r="A75" s="147">
        <v>3</v>
      </c>
      <c r="B75" s="147"/>
      <c r="C75" s="147"/>
      <c r="D75" s="83" t="s">
        <v>9</v>
      </c>
      <c r="E75" s="96"/>
      <c r="F75" s="76"/>
      <c r="G75" s="76"/>
      <c r="H75" s="76"/>
      <c r="I75" s="76"/>
    </row>
    <row r="76" spans="1:9" x14ac:dyDescent="0.25">
      <c r="A76" s="144">
        <v>32</v>
      </c>
      <c r="B76" s="144"/>
      <c r="C76" s="144"/>
      <c r="D76" s="83" t="s">
        <v>20</v>
      </c>
      <c r="E76" s="96"/>
      <c r="F76" s="76"/>
      <c r="G76" s="76"/>
      <c r="H76" s="76"/>
      <c r="I76" s="76"/>
    </row>
    <row r="77" spans="1:9" x14ac:dyDescent="0.25">
      <c r="A77" s="145" t="s">
        <v>128</v>
      </c>
      <c r="B77" s="145"/>
      <c r="C77" s="145"/>
      <c r="D77" s="87" t="s">
        <v>129</v>
      </c>
      <c r="E77" s="103"/>
      <c r="F77" s="104">
        <v>0</v>
      </c>
      <c r="G77" s="104">
        <v>0</v>
      </c>
      <c r="H77" s="104">
        <v>0</v>
      </c>
      <c r="I77" s="104">
        <v>0</v>
      </c>
    </row>
    <row r="78" spans="1:9" x14ac:dyDescent="0.25">
      <c r="A78" s="147">
        <v>3</v>
      </c>
      <c r="B78" s="147"/>
      <c r="C78" s="147"/>
      <c r="D78" s="83" t="s">
        <v>9</v>
      </c>
      <c r="E78" s="96"/>
      <c r="F78" s="76">
        <v>0</v>
      </c>
      <c r="G78" s="76">
        <v>0</v>
      </c>
      <c r="H78" s="76">
        <v>0</v>
      </c>
      <c r="I78" s="76">
        <v>0</v>
      </c>
    </row>
    <row r="79" spans="1:9" x14ac:dyDescent="0.25">
      <c r="A79" s="144">
        <v>32</v>
      </c>
      <c r="B79" s="144"/>
      <c r="C79" s="144"/>
      <c r="D79" s="83" t="s">
        <v>20</v>
      </c>
      <c r="E79" s="96"/>
      <c r="F79" s="76">
        <v>0</v>
      </c>
      <c r="G79" s="76">
        <v>0</v>
      </c>
      <c r="H79" s="76">
        <v>0</v>
      </c>
      <c r="I79" s="76">
        <v>0</v>
      </c>
    </row>
    <row r="80" spans="1:9" x14ac:dyDescent="0.25">
      <c r="A80" s="145" t="s">
        <v>154</v>
      </c>
      <c r="B80" s="145"/>
      <c r="C80" s="145"/>
      <c r="D80" s="87" t="s">
        <v>129</v>
      </c>
      <c r="E80" s="103">
        <v>0</v>
      </c>
      <c r="F80" s="104"/>
      <c r="G80" s="104"/>
      <c r="H80" s="104">
        <v>0</v>
      </c>
      <c r="I80" s="104">
        <v>0</v>
      </c>
    </row>
    <row r="81" spans="1:9" x14ac:dyDescent="0.25">
      <c r="A81" s="147">
        <v>3</v>
      </c>
      <c r="B81" s="147"/>
      <c r="C81" s="147"/>
      <c r="D81" s="86" t="s">
        <v>9</v>
      </c>
      <c r="E81" s="96">
        <v>0</v>
      </c>
      <c r="F81" s="76"/>
      <c r="G81" s="76"/>
      <c r="H81" s="76">
        <v>0</v>
      </c>
      <c r="I81" s="76">
        <v>0</v>
      </c>
    </row>
    <row r="82" spans="1:9" x14ac:dyDescent="0.25">
      <c r="A82" s="144">
        <v>32</v>
      </c>
      <c r="B82" s="144"/>
      <c r="C82" s="144"/>
      <c r="D82" s="86" t="s">
        <v>20</v>
      </c>
      <c r="E82" s="96">
        <v>0</v>
      </c>
      <c r="F82" s="76"/>
      <c r="G82" s="76"/>
      <c r="H82" s="76">
        <v>0</v>
      </c>
      <c r="I82" s="76">
        <v>0</v>
      </c>
    </row>
    <row r="83" spans="1:9" x14ac:dyDescent="0.25">
      <c r="A83" s="145" t="s">
        <v>130</v>
      </c>
      <c r="B83" s="145"/>
      <c r="C83" s="145"/>
      <c r="D83" s="87" t="s">
        <v>131</v>
      </c>
      <c r="E83" s="103"/>
      <c r="F83" s="104"/>
      <c r="G83" s="104"/>
      <c r="H83" s="104"/>
      <c r="I83" s="104"/>
    </row>
    <row r="84" spans="1:9" x14ac:dyDescent="0.25">
      <c r="A84" s="147">
        <v>3</v>
      </c>
      <c r="B84" s="147"/>
      <c r="C84" s="147"/>
      <c r="D84" s="83" t="s">
        <v>9</v>
      </c>
      <c r="E84" s="96"/>
      <c r="F84" s="76"/>
      <c r="G84" s="76"/>
      <c r="H84" s="76"/>
      <c r="I84" s="76"/>
    </row>
    <row r="85" spans="1:9" x14ac:dyDescent="0.25">
      <c r="A85" s="144">
        <v>32</v>
      </c>
      <c r="B85" s="144"/>
      <c r="C85" s="144"/>
      <c r="D85" s="83" t="s">
        <v>20</v>
      </c>
      <c r="E85" s="96"/>
      <c r="F85" s="76"/>
      <c r="G85" s="76"/>
      <c r="H85" s="76"/>
      <c r="I85" s="76"/>
    </row>
    <row r="86" spans="1:9" ht="25.5" x14ac:dyDescent="0.25">
      <c r="A86" s="145" t="s">
        <v>132</v>
      </c>
      <c r="B86" s="145"/>
      <c r="C86" s="145"/>
      <c r="D86" s="87" t="s">
        <v>133</v>
      </c>
      <c r="E86" s="103"/>
      <c r="F86" s="104">
        <v>0</v>
      </c>
      <c r="G86" s="104">
        <v>0</v>
      </c>
      <c r="H86" s="104">
        <v>0</v>
      </c>
      <c r="I86" s="104">
        <v>0</v>
      </c>
    </row>
    <row r="87" spans="1:9" x14ac:dyDescent="0.25">
      <c r="A87" s="147">
        <v>3</v>
      </c>
      <c r="B87" s="147"/>
      <c r="C87" s="147"/>
      <c r="D87" s="83" t="s">
        <v>9</v>
      </c>
      <c r="E87" s="96"/>
      <c r="F87" s="76">
        <v>0</v>
      </c>
      <c r="G87" s="76">
        <v>0</v>
      </c>
      <c r="H87" s="76">
        <v>0</v>
      </c>
      <c r="I87" s="76">
        <v>0</v>
      </c>
    </row>
    <row r="88" spans="1:9" x14ac:dyDescent="0.25">
      <c r="A88" s="144">
        <v>32</v>
      </c>
      <c r="B88" s="144"/>
      <c r="C88" s="144"/>
      <c r="D88" s="83" t="s">
        <v>20</v>
      </c>
      <c r="E88" s="96"/>
      <c r="F88" s="76">
        <v>0</v>
      </c>
      <c r="G88" s="76">
        <v>0</v>
      </c>
      <c r="H88" s="76">
        <v>0</v>
      </c>
      <c r="I88" s="76">
        <v>0</v>
      </c>
    </row>
    <row r="89" spans="1:9" ht="25.5" customHeight="1" x14ac:dyDescent="0.25">
      <c r="A89" s="145" t="s">
        <v>155</v>
      </c>
      <c r="B89" s="145"/>
      <c r="C89" s="145"/>
      <c r="D89" s="87" t="s">
        <v>133</v>
      </c>
      <c r="E89" s="103">
        <v>0</v>
      </c>
      <c r="F89" s="104"/>
      <c r="G89" s="104">
        <v>0</v>
      </c>
      <c r="H89" s="104">
        <v>0</v>
      </c>
      <c r="I89" s="104">
        <v>0</v>
      </c>
    </row>
    <row r="90" spans="1:9" x14ac:dyDescent="0.25">
      <c r="A90" s="147">
        <v>3</v>
      </c>
      <c r="B90" s="147"/>
      <c r="C90" s="147"/>
      <c r="D90" s="86" t="s">
        <v>9</v>
      </c>
      <c r="E90" s="96">
        <v>0</v>
      </c>
      <c r="F90" s="76"/>
      <c r="G90" s="76">
        <v>0</v>
      </c>
      <c r="H90" s="76">
        <v>0</v>
      </c>
      <c r="I90" s="76">
        <v>0</v>
      </c>
    </row>
    <row r="91" spans="1:9" x14ac:dyDescent="0.25">
      <c r="A91" s="144">
        <v>32</v>
      </c>
      <c r="B91" s="144"/>
      <c r="C91" s="144"/>
      <c r="D91" s="86" t="s">
        <v>20</v>
      </c>
      <c r="E91" s="96">
        <v>0</v>
      </c>
      <c r="F91" s="76"/>
      <c r="G91" s="76">
        <v>0</v>
      </c>
      <c r="H91" s="76">
        <v>0</v>
      </c>
      <c r="I91" s="76">
        <v>0</v>
      </c>
    </row>
    <row r="92" spans="1:9" ht="26.25" x14ac:dyDescent="0.25">
      <c r="A92" s="145" t="s">
        <v>100</v>
      </c>
      <c r="B92" s="145"/>
      <c r="C92" s="145"/>
      <c r="D92" s="85" t="s">
        <v>85</v>
      </c>
      <c r="E92" s="103"/>
      <c r="F92" s="104"/>
      <c r="G92" s="104"/>
      <c r="H92" s="104"/>
      <c r="I92" s="104"/>
    </row>
    <row r="93" spans="1:9" x14ac:dyDescent="0.25">
      <c r="A93" s="147">
        <v>3</v>
      </c>
      <c r="B93" s="147"/>
      <c r="C93" s="147"/>
      <c r="D93" s="83" t="s">
        <v>9</v>
      </c>
      <c r="E93" s="96"/>
      <c r="F93" s="76"/>
      <c r="G93" s="76"/>
      <c r="H93" s="76"/>
      <c r="I93" s="76"/>
    </row>
    <row r="94" spans="1:9" x14ac:dyDescent="0.25">
      <c r="A94" s="144">
        <v>32</v>
      </c>
      <c r="B94" s="144"/>
      <c r="C94" s="144"/>
      <c r="D94" s="83" t="s">
        <v>20</v>
      </c>
      <c r="E94" s="96"/>
      <c r="F94" s="76"/>
      <c r="G94" s="76"/>
      <c r="H94" s="76"/>
      <c r="I94" s="76"/>
    </row>
    <row r="95" spans="1:9" ht="26.25" x14ac:dyDescent="0.25">
      <c r="A95" s="145" t="s">
        <v>101</v>
      </c>
      <c r="B95" s="145"/>
      <c r="C95" s="145"/>
      <c r="D95" s="85" t="s">
        <v>102</v>
      </c>
      <c r="E95" s="103"/>
      <c r="F95" s="104"/>
      <c r="G95" s="104"/>
      <c r="H95" s="104"/>
      <c r="I95" s="104"/>
    </row>
    <row r="96" spans="1:9" x14ac:dyDescent="0.25">
      <c r="A96" s="147">
        <v>3</v>
      </c>
      <c r="B96" s="147"/>
      <c r="C96" s="147"/>
      <c r="D96" s="83" t="s">
        <v>9</v>
      </c>
      <c r="E96" s="96"/>
      <c r="F96" s="76">
        <v>0</v>
      </c>
      <c r="G96" s="76">
        <v>0</v>
      </c>
      <c r="H96" s="76">
        <v>0</v>
      </c>
      <c r="I96" s="76">
        <v>0</v>
      </c>
    </row>
    <row r="97" spans="1:9" x14ac:dyDescent="0.25">
      <c r="A97" s="144">
        <v>32</v>
      </c>
      <c r="B97" s="144"/>
      <c r="C97" s="144"/>
      <c r="D97" s="83" t="s">
        <v>20</v>
      </c>
      <c r="E97" s="96"/>
      <c r="F97" s="76">
        <v>0</v>
      </c>
      <c r="G97" s="76">
        <v>0</v>
      </c>
      <c r="H97" s="76">
        <v>0</v>
      </c>
      <c r="I97" s="76">
        <v>0</v>
      </c>
    </row>
    <row r="98" spans="1:9" ht="26.25" customHeight="1" x14ac:dyDescent="0.25">
      <c r="A98" s="145" t="s">
        <v>152</v>
      </c>
      <c r="B98" s="145"/>
      <c r="C98" s="145"/>
      <c r="D98" s="85" t="s">
        <v>102</v>
      </c>
      <c r="E98" s="103">
        <v>0</v>
      </c>
      <c r="F98" s="104"/>
      <c r="G98" s="104">
        <v>0</v>
      </c>
      <c r="H98" s="104">
        <v>0</v>
      </c>
      <c r="I98" s="104">
        <v>0</v>
      </c>
    </row>
    <row r="99" spans="1:9" x14ac:dyDescent="0.25">
      <c r="A99" s="147">
        <v>3</v>
      </c>
      <c r="B99" s="147"/>
      <c r="C99" s="147"/>
      <c r="D99" s="86" t="s">
        <v>9</v>
      </c>
      <c r="E99" s="96">
        <v>0</v>
      </c>
      <c r="F99" s="76"/>
      <c r="G99" s="76">
        <v>0</v>
      </c>
      <c r="H99" s="76">
        <v>0</v>
      </c>
      <c r="I99" s="76">
        <v>0</v>
      </c>
    </row>
    <row r="100" spans="1:9" x14ac:dyDescent="0.25">
      <c r="A100" s="144">
        <v>32</v>
      </c>
      <c r="B100" s="144"/>
      <c r="C100" s="144"/>
      <c r="D100" s="86" t="s">
        <v>20</v>
      </c>
      <c r="E100" s="96">
        <v>0</v>
      </c>
      <c r="F100" s="76"/>
      <c r="G100" s="76">
        <v>0</v>
      </c>
      <c r="H100" s="76">
        <v>0</v>
      </c>
      <c r="I100" s="76">
        <v>0</v>
      </c>
    </row>
    <row r="101" spans="1:9" ht="25.5" x14ac:dyDescent="0.25">
      <c r="A101" s="144">
        <v>42</v>
      </c>
      <c r="B101" s="144"/>
      <c r="C101" s="144"/>
      <c r="D101" s="118" t="s">
        <v>28</v>
      </c>
      <c r="E101" s="96">
        <v>0</v>
      </c>
      <c r="F101" s="76"/>
      <c r="G101" s="76"/>
      <c r="H101" s="76"/>
      <c r="I101" s="76"/>
    </row>
    <row r="102" spans="1:9" x14ac:dyDescent="0.25">
      <c r="A102" s="145" t="s">
        <v>134</v>
      </c>
      <c r="B102" s="145"/>
      <c r="C102" s="145"/>
      <c r="D102" s="85" t="s">
        <v>135</v>
      </c>
      <c r="E102" s="103"/>
      <c r="F102" s="104"/>
      <c r="G102" s="104"/>
      <c r="H102" s="104"/>
      <c r="I102" s="104"/>
    </row>
    <row r="103" spans="1:9" x14ac:dyDescent="0.25">
      <c r="A103" s="147">
        <v>3</v>
      </c>
      <c r="B103" s="147"/>
      <c r="C103" s="147"/>
      <c r="D103" s="83" t="s">
        <v>9</v>
      </c>
      <c r="E103" s="96"/>
      <c r="F103" s="76"/>
      <c r="G103" s="76"/>
      <c r="H103" s="76"/>
      <c r="I103" s="76"/>
    </row>
    <row r="104" spans="1:9" x14ac:dyDescent="0.25">
      <c r="A104" s="144">
        <v>32</v>
      </c>
      <c r="B104" s="144"/>
      <c r="C104" s="144"/>
      <c r="D104" s="83" t="s">
        <v>20</v>
      </c>
      <c r="E104" s="96"/>
      <c r="F104" s="76"/>
      <c r="G104" s="76"/>
      <c r="H104" s="76"/>
      <c r="I104" s="76"/>
    </row>
    <row r="105" spans="1:9" ht="38.25" x14ac:dyDescent="0.25">
      <c r="A105" s="146" t="s">
        <v>136</v>
      </c>
      <c r="B105" s="146"/>
      <c r="C105" s="146"/>
      <c r="D105" s="80" t="s">
        <v>137</v>
      </c>
      <c r="E105" s="101">
        <f>SUM(E106)</f>
        <v>0</v>
      </c>
      <c r="F105" s="101">
        <f t="shared" ref="F105:I106" si="10">SUM(F106)</f>
        <v>0</v>
      </c>
      <c r="G105" s="101">
        <f t="shared" si="10"/>
        <v>0</v>
      </c>
      <c r="H105" s="101">
        <f t="shared" si="10"/>
        <v>0</v>
      </c>
      <c r="I105" s="101">
        <f t="shared" si="10"/>
        <v>0</v>
      </c>
    </row>
    <row r="106" spans="1:9" ht="26.25" x14ac:dyDescent="0.25">
      <c r="A106" s="145" t="s">
        <v>100</v>
      </c>
      <c r="B106" s="145"/>
      <c r="C106" s="145"/>
      <c r="D106" s="85" t="s">
        <v>85</v>
      </c>
      <c r="E106" s="103">
        <f>SUM(E107)</f>
        <v>0</v>
      </c>
      <c r="F106" s="103">
        <f t="shared" si="10"/>
        <v>0</v>
      </c>
      <c r="G106" s="103">
        <f t="shared" si="10"/>
        <v>0</v>
      </c>
      <c r="H106" s="103">
        <f t="shared" si="10"/>
        <v>0</v>
      </c>
      <c r="I106" s="103">
        <f t="shared" si="10"/>
        <v>0</v>
      </c>
    </row>
    <row r="107" spans="1:9" x14ac:dyDescent="0.25">
      <c r="A107" s="147">
        <v>3</v>
      </c>
      <c r="B107" s="147"/>
      <c r="C107" s="147"/>
      <c r="D107" s="83" t="s">
        <v>9</v>
      </c>
      <c r="E107" s="96"/>
      <c r="F107" s="96"/>
      <c r="G107" s="96"/>
      <c r="H107" s="96"/>
      <c r="I107" s="96"/>
    </row>
    <row r="108" spans="1:9" x14ac:dyDescent="0.25">
      <c r="A108" s="144">
        <v>31</v>
      </c>
      <c r="B108" s="144"/>
      <c r="C108" s="144"/>
      <c r="D108" s="83" t="s">
        <v>10</v>
      </c>
      <c r="E108" s="96"/>
      <c r="F108" s="76"/>
      <c r="G108" s="76"/>
      <c r="H108" s="76"/>
      <c r="I108" s="76"/>
    </row>
    <row r="109" spans="1:9" x14ac:dyDescent="0.25">
      <c r="A109" s="144">
        <v>32</v>
      </c>
      <c r="B109" s="144"/>
      <c r="C109" s="144"/>
      <c r="D109" s="83" t="s">
        <v>20</v>
      </c>
      <c r="E109" s="96"/>
      <c r="F109" s="76"/>
      <c r="G109" s="76"/>
      <c r="H109" s="76"/>
      <c r="I109" s="76"/>
    </row>
    <row r="110" spans="1:9" ht="25.5" x14ac:dyDescent="0.25">
      <c r="A110" s="146" t="s">
        <v>138</v>
      </c>
      <c r="B110" s="146"/>
      <c r="C110" s="146"/>
      <c r="D110" s="80" t="s">
        <v>139</v>
      </c>
      <c r="E110" s="101">
        <f>SUM(E111)</f>
        <v>0</v>
      </c>
      <c r="F110" s="101">
        <f t="shared" ref="F110:G111" si="11">SUM(F111)</f>
        <v>0</v>
      </c>
      <c r="G110" s="101">
        <f t="shared" si="11"/>
        <v>0</v>
      </c>
      <c r="H110" s="101">
        <f>SUM(H111)</f>
        <v>0</v>
      </c>
      <c r="I110" s="101">
        <f t="shared" ref="I110:I111" si="12">SUM(I111)</f>
        <v>0</v>
      </c>
    </row>
    <row r="111" spans="1:9" ht="26.25" x14ac:dyDescent="0.25">
      <c r="A111" s="145" t="s">
        <v>100</v>
      </c>
      <c r="B111" s="145"/>
      <c r="C111" s="145"/>
      <c r="D111" s="85" t="s">
        <v>85</v>
      </c>
      <c r="E111" s="103">
        <f>SUM(E112)</f>
        <v>0</v>
      </c>
      <c r="F111" s="103">
        <f t="shared" si="11"/>
        <v>0</v>
      </c>
      <c r="G111" s="103">
        <f t="shared" si="11"/>
        <v>0</v>
      </c>
      <c r="H111" s="103">
        <f>SUM(H112)</f>
        <v>0</v>
      </c>
      <c r="I111" s="103">
        <f t="shared" si="12"/>
        <v>0</v>
      </c>
    </row>
    <row r="112" spans="1:9" x14ac:dyDescent="0.25">
      <c r="A112" s="147">
        <v>3</v>
      </c>
      <c r="B112" s="147"/>
      <c r="C112" s="147"/>
      <c r="D112" s="83" t="s">
        <v>9</v>
      </c>
      <c r="E112" s="96"/>
      <c r="F112" s="96">
        <f t="shared" ref="F112:G112" si="13">SUM(F113:F114)</f>
        <v>0</v>
      </c>
      <c r="G112" s="96">
        <f t="shared" si="13"/>
        <v>0</v>
      </c>
      <c r="H112" s="96">
        <f>SUM(H113:H114)</f>
        <v>0</v>
      </c>
      <c r="I112" s="96">
        <f t="shared" ref="I112" si="14">SUM(I113:I114)</f>
        <v>0</v>
      </c>
    </row>
    <row r="113" spans="1:9" x14ac:dyDescent="0.25">
      <c r="A113" s="144">
        <v>31</v>
      </c>
      <c r="B113" s="144"/>
      <c r="C113" s="144"/>
      <c r="D113" s="83" t="s">
        <v>10</v>
      </c>
      <c r="E113" s="96"/>
      <c r="F113" s="76"/>
      <c r="G113" s="76"/>
      <c r="H113" s="76"/>
      <c r="I113" s="76"/>
    </row>
    <row r="114" spans="1:9" x14ac:dyDescent="0.25">
      <c r="A114" s="144">
        <v>32</v>
      </c>
      <c r="B114" s="144"/>
      <c r="C114" s="144"/>
      <c r="D114" s="83" t="s">
        <v>20</v>
      </c>
      <c r="E114" s="96"/>
      <c r="F114" s="76"/>
      <c r="G114" s="76"/>
      <c r="H114" s="76"/>
      <c r="I114" s="76"/>
    </row>
    <row r="115" spans="1:9" ht="25.5" x14ac:dyDescent="0.25">
      <c r="A115" s="146" t="s">
        <v>140</v>
      </c>
      <c r="B115" s="146"/>
      <c r="C115" s="146"/>
      <c r="D115" s="80" t="s">
        <v>141</v>
      </c>
      <c r="E115" s="101">
        <f>SUM(E116+E119+E122+E125+E128)</f>
        <v>0</v>
      </c>
      <c r="F115" s="101">
        <f t="shared" ref="F115:I115" si="15">SUM(F116+F119+F122+F125+F128)</f>
        <v>0</v>
      </c>
      <c r="G115" s="101">
        <f t="shared" si="15"/>
        <v>0</v>
      </c>
      <c r="H115" s="101">
        <f t="shared" si="15"/>
        <v>0</v>
      </c>
      <c r="I115" s="101">
        <f t="shared" si="15"/>
        <v>0</v>
      </c>
    </row>
    <row r="116" spans="1:9" x14ac:dyDescent="0.25">
      <c r="A116" s="145" t="s">
        <v>113</v>
      </c>
      <c r="B116" s="145"/>
      <c r="C116" s="145"/>
      <c r="D116" s="84" t="s">
        <v>78</v>
      </c>
      <c r="E116" s="103">
        <v>0</v>
      </c>
      <c r="F116" s="104"/>
      <c r="G116" s="104"/>
      <c r="H116" s="104"/>
      <c r="I116" s="104"/>
    </row>
    <row r="117" spans="1:9" ht="25.5" x14ac:dyDescent="0.25">
      <c r="A117" s="147">
        <v>4</v>
      </c>
      <c r="B117" s="147"/>
      <c r="C117" s="147"/>
      <c r="D117" s="83" t="s">
        <v>11</v>
      </c>
      <c r="E117" s="96">
        <v>0</v>
      </c>
      <c r="F117" s="76"/>
      <c r="G117" s="76"/>
      <c r="H117" s="76"/>
      <c r="I117" s="76"/>
    </row>
    <row r="118" spans="1:9" ht="25.5" x14ac:dyDescent="0.25">
      <c r="A118" s="144">
        <v>42</v>
      </c>
      <c r="B118" s="144"/>
      <c r="C118" s="144"/>
      <c r="D118" s="83" t="s">
        <v>28</v>
      </c>
      <c r="E118" s="96">
        <v>0</v>
      </c>
      <c r="F118" s="76"/>
      <c r="G118" s="76"/>
      <c r="H118" s="76"/>
      <c r="I118" s="76"/>
    </row>
    <row r="119" spans="1:9" ht="26.25" x14ac:dyDescent="0.25">
      <c r="A119" s="145" t="s">
        <v>100</v>
      </c>
      <c r="B119" s="145"/>
      <c r="C119" s="145"/>
      <c r="D119" s="85" t="s">
        <v>85</v>
      </c>
      <c r="E119" s="103"/>
      <c r="F119" s="104"/>
      <c r="G119" s="104"/>
      <c r="H119" s="104"/>
      <c r="I119" s="104"/>
    </row>
    <row r="120" spans="1:9" ht="25.5" x14ac:dyDescent="0.25">
      <c r="A120" s="147">
        <v>4</v>
      </c>
      <c r="B120" s="147"/>
      <c r="C120" s="147"/>
      <c r="D120" s="83" t="s">
        <v>11</v>
      </c>
      <c r="E120" s="96"/>
      <c r="F120" s="76"/>
      <c r="G120" s="76"/>
      <c r="H120" s="76"/>
      <c r="I120" s="76"/>
    </row>
    <row r="121" spans="1:9" ht="25.5" x14ac:dyDescent="0.25">
      <c r="A121" s="144">
        <v>42</v>
      </c>
      <c r="B121" s="144"/>
      <c r="C121" s="144"/>
      <c r="D121" s="83" t="s">
        <v>28</v>
      </c>
      <c r="E121" s="96"/>
      <c r="F121" s="76"/>
      <c r="G121" s="76"/>
      <c r="H121" s="76"/>
      <c r="I121" s="76"/>
    </row>
    <row r="122" spans="1:9" ht="26.25" x14ac:dyDescent="0.25">
      <c r="A122" s="145" t="s">
        <v>101</v>
      </c>
      <c r="B122" s="145"/>
      <c r="C122" s="145"/>
      <c r="D122" s="85" t="s">
        <v>142</v>
      </c>
      <c r="E122" s="103"/>
      <c r="F122" s="104">
        <v>0</v>
      </c>
      <c r="G122" s="104">
        <v>0</v>
      </c>
      <c r="H122" s="104">
        <v>0</v>
      </c>
      <c r="I122" s="104">
        <v>0</v>
      </c>
    </row>
    <row r="123" spans="1:9" ht="25.5" x14ac:dyDescent="0.25">
      <c r="A123" s="147">
        <v>4</v>
      </c>
      <c r="B123" s="147"/>
      <c r="C123" s="147"/>
      <c r="D123" s="83" t="s">
        <v>11</v>
      </c>
      <c r="E123" s="96"/>
      <c r="F123" s="76">
        <v>0</v>
      </c>
      <c r="G123" s="76">
        <v>0</v>
      </c>
      <c r="H123" s="76">
        <v>0</v>
      </c>
      <c r="I123" s="76">
        <v>0</v>
      </c>
    </row>
    <row r="124" spans="1:9" ht="25.5" x14ac:dyDescent="0.25">
      <c r="A124" s="144">
        <v>42</v>
      </c>
      <c r="B124" s="144"/>
      <c r="C124" s="144"/>
      <c r="D124" s="83" t="s">
        <v>28</v>
      </c>
      <c r="E124" s="96"/>
      <c r="F124" s="76">
        <v>0</v>
      </c>
      <c r="G124" s="76">
        <v>0</v>
      </c>
      <c r="H124" s="76">
        <v>0</v>
      </c>
      <c r="I124" s="76">
        <v>0</v>
      </c>
    </row>
    <row r="125" spans="1:9" ht="26.25" x14ac:dyDescent="0.25">
      <c r="A125" s="145" t="s">
        <v>152</v>
      </c>
      <c r="B125" s="145"/>
      <c r="C125" s="145"/>
      <c r="D125" s="85" t="s">
        <v>142</v>
      </c>
      <c r="E125" s="103">
        <v>0</v>
      </c>
      <c r="F125" s="104"/>
      <c r="G125" s="104">
        <v>0</v>
      </c>
      <c r="H125" s="104">
        <v>0</v>
      </c>
      <c r="I125" s="104">
        <v>0</v>
      </c>
    </row>
    <row r="126" spans="1:9" ht="25.5" x14ac:dyDescent="0.25">
      <c r="A126" s="147">
        <v>4</v>
      </c>
      <c r="B126" s="147"/>
      <c r="C126" s="147"/>
      <c r="D126" s="86" t="s">
        <v>11</v>
      </c>
      <c r="E126" s="96">
        <v>0</v>
      </c>
      <c r="F126" s="76"/>
      <c r="G126" s="76">
        <v>0</v>
      </c>
      <c r="H126" s="76">
        <v>0</v>
      </c>
      <c r="I126" s="76">
        <v>0</v>
      </c>
    </row>
    <row r="127" spans="1:9" ht="25.5" x14ac:dyDescent="0.25">
      <c r="A127" s="144">
        <v>42</v>
      </c>
      <c r="B127" s="144"/>
      <c r="C127" s="144"/>
      <c r="D127" s="86" t="s">
        <v>28</v>
      </c>
      <c r="E127" s="96">
        <v>0</v>
      </c>
      <c r="F127" s="76"/>
      <c r="G127" s="76">
        <v>0</v>
      </c>
      <c r="H127" s="76">
        <v>0</v>
      </c>
      <c r="I127" s="76">
        <v>0</v>
      </c>
    </row>
    <row r="128" spans="1:9" x14ac:dyDescent="0.25">
      <c r="A128" s="145" t="s">
        <v>134</v>
      </c>
      <c r="B128" s="145"/>
      <c r="C128" s="145"/>
      <c r="D128" s="85" t="s">
        <v>135</v>
      </c>
      <c r="E128" s="103">
        <v>0</v>
      </c>
      <c r="F128" s="104"/>
      <c r="G128" s="104"/>
      <c r="H128" s="104"/>
      <c r="I128" s="104"/>
    </row>
    <row r="129" spans="1:9" ht="25.5" x14ac:dyDescent="0.25">
      <c r="A129" s="147">
        <v>4</v>
      </c>
      <c r="B129" s="147"/>
      <c r="C129" s="147"/>
      <c r="D129" s="83" t="s">
        <v>11</v>
      </c>
      <c r="E129" s="96">
        <v>0</v>
      </c>
      <c r="F129" s="76"/>
      <c r="G129" s="76"/>
      <c r="H129" s="76"/>
      <c r="I129" s="76"/>
    </row>
    <row r="130" spans="1:9" ht="25.5" x14ac:dyDescent="0.25">
      <c r="A130" s="144">
        <v>42</v>
      </c>
      <c r="B130" s="144"/>
      <c r="C130" s="144"/>
      <c r="D130" s="83" t="s">
        <v>28</v>
      </c>
      <c r="E130" s="96">
        <v>0</v>
      </c>
      <c r="F130" s="76"/>
      <c r="G130" s="76"/>
      <c r="H130" s="76"/>
      <c r="I130" s="76"/>
    </row>
    <row r="131" spans="1:9" ht="38.25" x14ac:dyDescent="0.25">
      <c r="A131" s="146" t="s">
        <v>143</v>
      </c>
      <c r="B131" s="146"/>
      <c r="C131" s="146"/>
      <c r="D131" s="80" t="s">
        <v>144</v>
      </c>
      <c r="E131" s="101"/>
      <c r="F131" s="102"/>
      <c r="G131" s="102"/>
      <c r="H131" s="102"/>
      <c r="I131" s="102"/>
    </row>
    <row r="132" spans="1:9" ht="25.5" x14ac:dyDescent="0.25">
      <c r="A132" s="145" t="s">
        <v>123</v>
      </c>
      <c r="B132" s="145"/>
      <c r="C132" s="145"/>
      <c r="D132" s="87" t="s">
        <v>86</v>
      </c>
      <c r="E132" s="103"/>
      <c r="F132" s="104"/>
      <c r="G132" s="104"/>
      <c r="H132" s="104"/>
      <c r="I132" s="104"/>
    </row>
    <row r="133" spans="1:9" x14ac:dyDescent="0.25">
      <c r="A133" s="147">
        <v>3</v>
      </c>
      <c r="B133" s="147"/>
      <c r="C133" s="147"/>
      <c r="D133" s="83" t="s">
        <v>9</v>
      </c>
      <c r="E133" s="96"/>
      <c r="F133" s="76"/>
      <c r="G133" s="76"/>
      <c r="H133" s="76"/>
      <c r="I133" s="76"/>
    </row>
    <row r="134" spans="1:9" x14ac:dyDescent="0.25">
      <c r="A134" s="144">
        <v>32</v>
      </c>
      <c r="B134" s="144"/>
      <c r="C134" s="144"/>
      <c r="D134" s="83" t="s">
        <v>20</v>
      </c>
      <c r="E134" s="96"/>
      <c r="F134" s="76"/>
      <c r="G134" s="76"/>
      <c r="H134" s="76"/>
      <c r="I134" s="76"/>
    </row>
    <row r="135" spans="1:9" x14ac:dyDescent="0.25">
      <c r="A135" s="146" t="s">
        <v>145</v>
      </c>
      <c r="B135" s="146"/>
      <c r="C135" s="146"/>
      <c r="D135" s="80" t="s">
        <v>146</v>
      </c>
      <c r="E135" s="101">
        <f>SUM(E136+E143+E151)</f>
        <v>0</v>
      </c>
      <c r="F135" s="101">
        <f t="shared" ref="F135:I135" si="16">SUM(F136+F143+F151)</f>
        <v>0</v>
      </c>
      <c r="G135" s="101">
        <f t="shared" si="16"/>
        <v>0</v>
      </c>
      <c r="H135" s="101">
        <f t="shared" si="16"/>
        <v>0</v>
      </c>
      <c r="I135" s="101">
        <f t="shared" si="16"/>
        <v>0</v>
      </c>
    </row>
    <row r="136" spans="1:9" ht="25.5" x14ac:dyDescent="0.25">
      <c r="A136" s="146" t="s">
        <v>143</v>
      </c>
      <c r="B136" s="146"/>
      <c r="C136" s="146"/>
      <c r="D136" s="80" t="s">
        <v>156</v>
      </c>
      <c r="E136" s="101">
        <f>SUM(E137+E140)</f>
        <v>0</v>
      </c>
      <c r="F136" s="102">
        <v>0</v>
      </c>
      <c r="G136" s="102">
        <v>0</v>
      </c>
      <c r="H136" s="102">
        <v>0</v>
      </c>
      <c r="I136" s="102">
        <v>0</v>
      </c>
    </row>
    <row r="137" spans="1:9" ht="25.5" customHeight="1" x14ac:dyDescent="0.25">
      <c r="A137" s="145" t="s">
        <v>113</v>
      </c>
      <c r="B137" s="145"/>
      <c r="C137" s="145"/>
      <c r="D137" s="81" t="s">
        <v>78</v>
      </c>
      <c r="E137" s="103"/>
      <c r="F137" s="104">
        <v>0</v>
      </c>
      <c r="G137" s="104">
        <v>0</v>
      </c>
      <c r="H137" s="104">
        <v>0</v>
      </c>
      <c r="I137" s="104">
        <v>0</v>
      </c>
    </row>
    <row r="138" spans="1:9" x14ac:dyDescent="0.25">
      <c r="A138" s="147">
        <v>3</v>
      </c>
      <c r="B138" s="147"/>
      <c r="C138" s="147"/>
      <c r="D138" s="83" t="s">
        <v>9</v>
      </c>
      <c r="E138" s="96"/>
      <c r="F138" s="76">
        <v>0</v>
      </c>
      <c r="G138" s="76">
        <v>0</v>
      </c>
      <c r="H138" s="76">
        <v>0</v>
      </c>
      <c r="I138" s="76">
        <v>0</v>
      </c>
    </row>
    <row r="139" spans="1:9" x14ac:dyDescent="0.25">
      <c r="A139" s="144">
        <v>32</v>
      </c>
      <c r="B139" s="144"/>
      <c r="C139" s="144"/>
      <c r="D139" s="83" t="s">
        <v>20</v>
      </c>
      <c r="E139" s="96"/>
      <c r="F139" s="76">
        <v>0</v>
      </c>
      <c r="G139" s="76">
        <v>0</v>
      </c>
      <c r="H139" s="76">
        <v>0</v>
      </c>
      <c r="I139" s="76">
        <v>0</v>
      </c>
    </row>
    <row r="140" spans="1:9" ht="26.25" x14ac:dyDescent="0.25">
      <c r="A140" s="145" t="s">
        <v>100</v>
      </c>
      <c r="B140" s="145"/>
      <c r="C140" s="145"/>
      <c r="D140" s="85" t="s">
        <v>85</v>
      </c>
      <c r="E140" s="103"/>
      <c r="F140" s="104">
        <v>0</v>
      </c>
      <c r="G140" s="104">
        <v>0</v>
      </c>
      <c r="H140" s="104">
        <v>0</v>
      </c>
      <c r="I140" s="104">
        <v>0</v>
      </c>
    </row>
    <row r="141" spans="1:9" x14ac:dyDescent="0.25">
      <c r="A141" s="147">
        <v>3</v>
      </c>
      <c r="B141" s="147"/>
      <c r="C141" s="147"/>
      <c r="D141" s="83" t="s">
        <v>9</v>
      </c>
      <c r="E141" s="96"/>
      <c r="F141" s="76">
        <v>0</v>
      </c>
      <c r="G141" s="76">
        <v>0</v>
      </c>
      <c r="H141" s="76">
        <v>0</v>
      </c>
      <c r="I141" s="76">
        <v>0</v>
      </c>
    </row>
    <row r="142" spans="1:9" x14ac:dyDescent="0.25">
      <c r="A142" s="144">
        <v>31</v>
      </c>
      <c r="B142" s="144"/>
      <c r="C142" s="144"/>
      <c r="D142" s="83" t="s">
        <v>10</v>
      </c>
      <c r="E142" s="96"/>
      <c r="F142" s="76">
        <v>0</v>
      </c>
      <c r="G142" s="76">
        <v>0</v>
      </c>
      <c r="H142" s="76">
        <v>0</v>
      </c>
      <c r="I142" s="76">
        <v>0</v>
      </c>
    </row>
    <row r="143" spans="1:9" ht="25.5" x14ac:dyDescent="0.25">
      <c r="A143" s="146" t="s">
        <v>143</v>
      </c>
      <c r="B143" s="146"/>
      <c r="C143" s="146"/>
      <c r="D143" s="80" t="s">
        <v>157</v>
      </c>
      <c r="E143" s="101"/>
      <c r="F143" s="101">
        <f>SUM(F144+F147)</f>
        <v>0</v>
      </c>
      <c r="G143" s="102">
        <v>0</v>
      </c>
      <c r="H143" s="102">
        <v>0</v>
      </c>
      <c r="I143" s="102">
        <v>0</v>
      </c>
    </row>
    <row r="144" spans="1:9" ht="25.5" customHeight="1" x14ac:dyDescent="0.25">
      <c r="A144" s="145" t="s">
        <v>113</v>
      </c>
      <c r="B144" s="145"/>
      <c r="C144" s="145"/>
      <c r="D144" s="81" t="s">
        <v>78</v>
      </c>
      <c r="E144" s="103"/>
      <c r="F144" s="104"/>
      <c r="G144" s="104">
        <v>0</v>
      </c>
      <c r="H144" s="104">
        <v>0</v>
      </c>
      <c r="I144" s="104">
        <v>0</v>
      </c>
    </row>
    <row r="145" spans="1:9" x14ac:dyDescent="0.25">
      <c r="A145" s="147">
        <v>3</v>
      </c>
      <c r="B145" s="147"/>
      <c r="C145" s="147"/>
      <c r="D145" s="83" t="s">
        <v>9</v>
      </c>
      <c r="E145" s="96"/>
      <c r="F145" s="76"/>
      <c r="G145" s="76">
        <v>0</v>
      </c>
      <c r="H145" s="76">
        <v>0</v>
      </c>
      <c r="I145" s="76">
        <v>0</v>
      </c>
    </row>
    <row r="146" spans="1:9" x14ac:dyDescent="0.25">
      <c r="A146" s="144">
        <v>32</v>
      </c>
      <c r="B146" s="144"/>
      <c r="C146" s="144"/>
      <c r="D146" s="83" t="s">
        <v>20</v>
      </c>
      <c r="E146" s="96"/>
      <c r="F146" s="76"/>
      <c r="G146" s="76">
        <v>0</v>
      </c>
      <c r="H146" s="76">
        <v>0</v>
      </c>
      <c r="I146" s="76">
        <v>0</v>
      </c>
    </row>
    <row r="147" spans="1:9" x14ac:dyDescent="0.25">
      <c r="A147" s="145" t="s">
        <v>158</v>
      </c>
      <c r="B147" s="145"/>
      <c r="C147" s="145"/>
      <c r="D147" s="85" t="s">
        <v>159</v>
      </c>
      <c r="E147" s="103">
        <f>SUM(E148)</f>
        <v>0</v>
      </c>
      <c r="F147" s="103">
        <f>SUM(F148)</f>
        <v>0</v>
      </c>
      <c r="G147" s="104">
        <v>0</v>
      </c>
      <c r="H147" s="104">
        <v>0</v>
      </c>
      <c r="I147" s="104">
        <v>0</v>
      </c>
    </row>
    <row r="148" spans="1:9" x14ac:dyDescent="0.25">
      <c r="A148" s="147">
        <v>3</v>
      </c>
      <c r="B148" s="147"/>
      <c r="C148" s="147"/>
      <c r="D148" s="83" t="s">
        <v>9</v>
      </c>
      <c r="E148" s="96"/>
      <c r="F148" s="96"/>
      <c r="G148" s="76">
        <v>0</v>
      </c>
      <c r="H148" s="76">
        <v>0</v>
      </c>
      <c r="I148" s="76">
        <v>0</v>
      </c>
    </row>
    <row r="149" spans="1:9" x14ac:dyDescent="0.25">
      <c r="A149" s="144">
        <v>31</v>
      </c>
      <c r="B149" s="144"/>
      <c r="C149" s="144"/>
      <c r="D149" s="83" t="s">
        <v>10</v>
      </c>
      <c r="E149" s="96"/>
      <c r="F149" s="76"/>
      <c r="G149" s="76">
        <v>0</v>
      </c>
      <c r="H149" s="76">
        <v>0</v>
      </c>
      <c r="I149" s="76">
        <v>0</v>
      </c>
    </row>
    <row r="150" spans="1:9" x14ac:dyDescent="0.25">
      <c r="A150" s="144">
        <v>32</v>
      </c>
      <c r="B150" s="144"/>
      <c r="C150" s="144"/>
      <c r="D150" s="83" t="s">
        <v>20</v>
      </c>
      <c r="E150" s="96">
        <v>0</v>
      </c>
      <c r="F150" s="76"/>
      <c r="G150" s="76">
        <v>0</v>
      </c>
      <c r="H150" s="76">
        <v>0</v>
      </c>
      <c r="I150" s="76">
        <v>0</v>
      </c>
    </row>
    <row r="151" spans="1:9" ht="25.5" customHeight="1" x14ac:dyDescent="0.25">
      <c r="A151" s="146" t="s">
        <v>143</v>
      </c>
      <c r="B151" s="146"/>
      <c r="C151" s="146"/>
      <c r="D151" s="80" t="s">
        <v>160</v>
      </c>
      <c r="E151" s="101">
        <f>SUM(E152+E155)</f>
        <v>0</v>
      </c>
      <c r="F151" s="102">
        <f t="shared" ref="F151:I151" si="17">SUM(F152+F155)</f>
        <v>0</v>
      </c>
      <c r="G151" s="102">
        <f t="shared" si="17"/>
        <v>0</v>
      </c>
      <c r="H151" s="102">
        <f t="shared" si="17"/>
        <v>0</v>
      </c>
      <c r="I151" s="102">
        <f t="shared" si="17"/>
        <v>0</v>
      </c>
    </row>
    <row r="152" spans="1:9" ht="15" customHeight="1" x14ac:dyDescent="0.25">
      <c r="A152" s="145" t="s">
        <v>113</v>
      </c>
      <c r="B152" s="145"/>
      <c r="C152" s="145"/>
      <c r="D152" s="81" t="s">
        <v>78</v>
      </c>
      <c r="E152" s="103">
        <v>0</v>
      </c>
      <c r="F152" s="104">
        <v>0</v>
      </c>
      <c r="G152" s="104"/>
      <c r="H152" s="104"/>
      <c r="I152" s="104"/>
    </row>
    <row r="153" spans="1:9" ht="15" customHeight="1" x14ac:dyDescent="0.25">
      <c r="A153" s="147">
        <v>3</v>
      </c>
      <c r="B153" s="147"/>
      <c r="C153" s="147"/>
      <c r="D153" s="86" t="s">
        <v>9</v>
      </c>
      <c r="E153" s="96">
        <v>0</v>
      </c>
      <c r="F153" s="76">
        <v>0</v>
      </c>
      <c r="G153" s="76"/>
      <c r="H153" s="76"/>
      <c r="I153" s="76"/>
    </row>
    <row r="154" spans="1:9" x14ac:dyDescent="0.25">
      <c r="A154" s="144">
        <v>32</v>
      </c>
      <c r="B154" s="144"/>
      <c r="C154" s="144"/>
      <c r="D154" s="86" t="s">
        <v>20</v>
      </c>
      <c r="E154" s="96">
        <v>0</v>
      </c>
      <c r="F154" s="76">
        <v>0</v>
      </c>
      <c r="G154" s="76"/>
      <c r="H154" s="76"/>
      <c r="I154" s="76"/>
    </row>
    <row r="155" spans="1:9" ht="15" customHeight="1" x14ac:dyDescent="0.25">
      <c r="A155" s="145" t="s">
        <v>158</v>
      </c>
      <c r="B155" s="145"/>
      <c r="C155" s="145"/>
      <c r="D155" s="85" t="s">
        <v>159</v>
      </c>
      <c r="E155" s="103">
        <v>0</v>
      </c>
      <c r="F155" s="104">
        <v>0</v>
      </c>
      <c r="G155" s="104">
        <f>SUM(G157:G158)</f>
        <v>0</v>
      </c>
      <c r="H155" s="104">
        <f t="shared" ref="H155:I155" si="18">SUM(H157:H158)</f>
        <v>0</v>
      </c>
      <c r="I155" s="104">
        <f t="shared" si="18"/>
        <v>0</v>
      </c>
    </row>
    <row r="156" spans="1:9" ht="15" customHeight="1" x14ac:dyDescent="0.25">
      <c r="A156" s="147">
        <v>3</v>
      </c>
      <c r="B156" s="147"/>
      <c r="C156" s="147"/>
      <c r="D156" s="86" t="s">
        <v>9</v>
      </c>
      <c r="E156" s="96">
        <f>SUM(E157:E158)</f>
        <v>0</v>
      </c>
      <c r="F156" s="76">
        <v>0</v>
      </c>
      <c r="G156" s="76"/>
      <c r="H156" s="76"/>
      <c r="I156" s="76"/>
    </row>
    <row r="157" spans="1:9" ht="16.5" customHeight="1" x14ac:dyDescent="0.25">
      <c r="A157" s="144">
        <v>31</v>
      </c>
      <c r="B157" s="144"/>
      <c r="C157" s="144"/>
      <c r="D157" s="86" t="s">
        <v>10</v>
      </c>
      <c r="E157" s="96">
        <v>0</v>
      </c>
      <c r="F157" s="76">
        <v>0</v>
      </c>
      <c r="G157" s="76"/>
      <c r="H157" s="76"/>
      <c r="I157" s="76"/>
    </row>
    <row r="158" spans="1:9" ht="15" customHeight="1" thickBot="1" x14ac:dyDescent="0.3">
      <c r="A158" s="144">
        <v>32</v>
      </c>
      <c r="B158" s="144"/>
      <c r="C158" s="144"/>
      <c r="D158" s="86" t="s">
        <v>20</v>
      </c>
      <c r="E158" s="96">
        <v>0</v>
      </c>
      <c r="F158" s="76">
        <v>0</v>
      </c>
      <c r="G158" s="76"/>
      <c r="H158" s="76"/>
      <c r="I158" s="76"/>
    </row>
    <row r="159" spans="1:9" ht="15.75" thickBot="1" x14ac:dyDescent="0.3">
      <c r="A159" s="89" t="s">
        <v>151</v>
      </c>
      <c r="B159" s="113"/>
      <c r="C159" s="113"/>
      <c r="D159" s="113"/>
      <c r="E159" s="114">
        <f>SUM(E6+E16+E35+E43+E53+E58+E135)</f>
        <v>0</v>
      </c>
      <c r="F159" s="114">
        <f t="shared" ref="F159:I159" si="19">SUM(F6+F16+F35+F43+F53+F58+F135)</f>
        <v>0</v>
      </c>
      <c r="G159" s="114">
        <f t="shared" si="19"/>
        <v>0</v>
      </c>
      <c r="H159" s="114">
        <f t="shared" si="19"/>
        <v>0</v>
      </c>
      <c r="I159" s="115">
        <f t="shared" si="19"/>
        <v>0</v>
      </c>
    </row>
    <row r="161" spans="4:8" x14ac:dyDescent="0.25">
      <c r="D161" s="79" t="s">
        <v>95</v>
      </c>
      <c r="H161" t="s">
        <v>171</v>
      </c>
    </row>
  </sheetData>
  <mergeCells count="156">
    <mergeCell ref="A18:C18"/>
    <mergeCell ref="A19:C19"/>
    <mergeCell ref="A8:C8"/>
    <mergeCell ref="A9:C9"/>
    <mergeCell ref="A10:C10"/>
    <mergeCell ref="A11:C11"/>
    <mergeCell ref="A17:C17"/>
    <mergeCell ref="A80:C80"/>
    <mergeCell ref="A81:C81"/>
    <mergeCell ref="A25:C25"/>
    <mergeCell ref="A26:C26"/>
    <mergeCell ref="A27:C27"/>
    <mergeCell ref="A28:C28"/>
    <mergeCell ref="A29:C29"/>
    <mergeCell ref="A20:C20"/>
    <mergeCell ref="A21:C21"/>
    <mergeCell ref="A22:C22"/>
    <mergeCell ref="A23:C23"/>
    <mergeCell ref="A24:C24"/>
    <mergeCell ref="A43:C43"/>
    <mergeCell ref="A44:C44"/>
    <mergeCell ref="A45:C45"/>
    <mergeCell ref="A46:C46"/>
    <mergeCell ref="A47:C47"/>
    <mergeCell ref="A6:C6"/>
    <mergeCell ref="A7:C7"/>
    <mergeCell ref="A1:I1"/>
    <mergeCell ref="A3:I3"/>
    <mergeCell ref="A5:C5"/>
    <mergeCell ref="A16:C16"/>
    <mergeCell ref="A12:C12"/>
    <mergeCell ref="A13:C13"/>
    <mergeCell ref="A14:C14"/>
    <mergeCell ref="A15:C15"/>
    <mergeCell ref="A30:C30"/>
    <mergeCell ref="A31:C31"/>
    <mergeCell ref="A32:C32"/>
    <mergeCell ref="A33:C33"/>
    <mergeCell ref="A34:C34"/>
    <mergeCell ref="A50:C50"/>
    <mergeCell ref="A51:C51"/>
    <mergeCell ref="A52:C52"/>
    <mergeCell ref="A53:C53"/>
    <mergeCell ref="A35:C35"/>
    <mergeCell ref="A36:C36"/>
    <mergeCell ref="A37:C37"/>
    <mergeCell ref="A38:C38"/>
    <mergeCell ref="A39:C39"/>
    <mergeCell ref="A40:C40"/>
    <mergeCell ref="A41:C41"/>
    <mergeCell ref="A42:C42"/>
    <mergeCell ref="A54:C54"/>
    <mergeCell ref="A48:C48"/>
    <mergeCell ref="A49:C49"/>
    <mergeCell ref="A60:C60"/>
    <mergeCell ref="A61:C61"/>
    <mergeCell ref="A62:C62"/>
    <mergeCell ref="A63:C63"/>
    <mergeCell ref="A64:C64"/>
    <mergeCell ref="A55:C55"/>
    <mergeCell ref="A56:C56"/>
    <mergeCell ref="A57:C57"/>
    <mergeCell ref="A58:C58"/>
    <mergeCell ref="A59:C59"/>
    <mergeCell ref="A70:C70"/>
    <mergeCell ref="A71:C71"/>
    <mergeCell ref="A72:C72"/>
    <mergeCell ref="A65:C65"/>
    <mergeCell ref="A66:C66"/>
    <mergeCell ref="A67:C67"/>
    <mergeCell ref="A68:C68"/>
    <mergeCell ref="A69:C69"/>
    <mergeCell ref="A78:C78"/>
    <mergeCell ref="A79:C79"/>
    <mergeCell ref="A83:C83"/>
    <mergeCell ref="A84:C84"/>
    <mergeCell ref="A85:C85"/>
    <mergeCell ref="A73:C73"/>
    <mergeCell ref="A74:C74"/>
    <mergeCell ref="A75:C75"/>
    <mergeCell ref="A76:C76"/>
    <mergeCell ref="A77:C77"/>
    <mergeCell ref="A82:C82"/>
    <mergeCell ref="A94:C94"/>
    <mergeCell ref="A95:C95"/>
    <mergeCell ref="A96:C96"/>
    <mergeCell ref="A97:C97"/>
    <mergeCell ref="A102:C102"/>
    <mergeCell ref="A99:C99"/>
    <mergeCell ref="A100:C100"/>
    <mergeCell ref="A86:C86"/>
    <mergeCell ref="A87:C87"/>
    <mergeCell ref="A88:C88"/>
    <mergeCell ref="A92:C92"/>
    <mergeCell ref="A93:C93"/>
    <mergeCell ref="A89:C89"/>
    <mergeCell ref="A90:C90"/>
    <mergeCell ref="A91:C91"/>
    <mergeCell ref="A98:C98"/>
    <mergeCell ref="A101:C101"/>
    <mergeCell ref="A108:C108"/>
    <mergeCell ref="A109:C109"/>
    <mergeCell ref="A110:C110"/>
    <mergeCell ref="A111:C111"/>
    <mergeCell ref="A112:C112"/>
    <mergeCell ref="A103:C103"/>
    <mergeCell ref="A104:C104"/>
    <mergeCell ref="A105:C105"/>
    <mergeCell ref="A106:C106"/>
    <mergeCell ref="A107:C107"/>
    <mergeCell ref="A118:C118"/>
    <mergeCell ref="A119:C119"/>
    <mergeCell ref="A120:C120"/>
    <mergeCell ref="A121:C121"/>
    <mergeCell ref="A122:C122"/>
    <mergeCell ref="A113:C113"/>
    <mergeCell ref="A114:C114"/>
    <mergeCell ref="A115:C115"/>
    <mergeCell ref="A116:C116"/>
    <mergeCell ref="A117:C117"/>
    <mergeCell ref="A136:C136"/>
    <mergeCell ref="A137:C137"/>
    <mergeCell ref="A138:C138"/>
    <mergeCell ref="A131:C131"/>
    <mergeCell ref="A132:C132"/>
    <mergeCell ref="A133:C133"/>
    <mergeCell ref="A134:C134"/>
    <mergeCell ref="A135:C135"/>
    <mergeCell ref="A123:C123"/>
    <mergeCell ref="A124:C124"/>
    <mergeCell ref="A128:C128"/>
    <mergeCell ref="A129:C129"/>
    <mergeCell ref="A130:C130"/>
    <mergeCell ref="A125:C125"/>
    <mergeCell ref="A126:C126"/>
    <mergeCell ref="A127:C127"/>
    <mergeCell ref="A139:C139"/>
    <mergeCell ref="A140:C140"/>
    <mergeCell ref="A157:C157"/>
    <mergeCell ref="A158:C158"/>
    <mergeCell ref="A151:C151"/>
    <mergeCell ref="A152:C152"/>
    <mergeCell ref="A153:C153"/>
    <mergeCell ref="A154:C154"/>
    <mergeCell ref="A155:C155"/>
    <mergeCell ref="A156:C156"/>
    <mergeCell ref="A146:C146"/>
    <mergeCell ref="A147:C147"/>
    <mergeCell ref="A148:C148"/>
    <mergeCell ref="A149:C149"/>
    <mergeCell ref="A150:C150"/>
    <mergeCell ref="A141:C141"/>
    <mergeCell ref="A142:C142"/>
    <mergeCell ref="A143:C143"/>
    <mergeCell ref="A144:C144"/>
    <mergeCell ref="A145:C14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List1</vt:lpstr>
      <vt:lpstr>Račun financiranja po izvorima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Nada</cp:lastModifiedBy>
  <cp:lastPrinted>2023-10-04T08:25:18Z</cp:lastPrinted>
  <dcterms:created xsi:type="dcterms:W3CDTF">2022-08-12T12:51:27Z</dcterms:created>
  <dcterms:modified xsi:type="dcterms:W3CDTF">2023-10-04T08:26:59Z</dcterms:modified>
</cp:coreProperties>
</file>